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ealthgov.sharepoint.com/sites/WorkforceDataAnalysisSection/Shared Documents/Kruk Project 17/Kruk Streams of work/Modelling/Papers &amp; Reports/Compendium reports and Final documents/Working copies - output spreadsheets/Psychiatry results/"/>
    </mc:Choice>
  </mc:AlternateContent>
  <xr:revisionPtr revIDLastSave="50" documentId="8_{E298EF8A-7404-4868-ADDF-0994344E5667}" xr6:coauthVersionLast="47" xr6:coauthVersionMax="47" xr10:uidLastSave="{32AA0E5C-7F09-48F4-B4CF-B55003C55EB6}"/>
  <bookViews>
    <workbookView xWindow="16785" yWindow="-16320" windowWidth="29040" windowHeight="15720" tabRatio="477" firstSheet="2" activeTab="3" xr2:uid="{00000000-000D-0000-FFFF-FFFF00000000}"/>
  </bookViews>
  <sheets>
    <sheet name="Baseline" sheetId="1" state="hidden" r:id="rId1"/>
    <sheet name="Sheet1" sheetId="2" state="hidden" r:id="rId2"/>
    <sheet name="Contents" sheetId="3" r:id="rId3"/>
    <sheet name="Notes" sheetId="22" r:id="rId4"/>
    <sheet name="National" sheetId="6" r:id="rId5"/>
    <sheet name="NSW" sheetId="7" r:id="rId6"/>
    <sheet name="VIC" sheetId="15" r:id="rId7"/>
    <sheet name="QLD" sheetId="16" r:id="rId8"/>
    <sheet name="WA" sheetId="17" r:id="rId9"/>
    <sheet name="SA" sheetId="18" r:id="rId10"/>
    <sheet name="TAS" sheetId="19" r:id="rId11"/>
    <sheet name="ACT" sheetId="20" r:id="rId12"/>
    <sheet name="NT" sheetId="21"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2" l="1"/>
  <c r="K42" i="2" s="1"/>
  <c r="I38" i="2"/>
  <c r="K41" i="2" s="1"/>
  <c r="H38" i="2"/>
  <c r="K40" i="2" s="1"/>
  <c r="G38" i="2"/>
  <c r="K44" i="2" s="1"/>
  <c r="F38" i="2"/>
  <c r="K43" i="2" s="1"/>
  <c r="J37" i="2"/>
  <c r="I37" i="2"/>
  <c r="H37" i="2"/>
  <c r="G37" i="2"/>
  <c r="F37" i="2"/>
  <c r="J36" i="2"/>
  <c r="I36" i="2"/>
  <c r="H36" i="2"/>
  <c r="G36" i="2"/>
  <c r="F36" i="2"/>
  <c r="J35" i="2"/>
  <c r="I35" i="2"/>
  <c r="H35" i="2"/>
  <c r="G35" i="2"/>
  <c r="F35" i="2"/>
  <c r="J34" i="2"/>
  <c r="I34" i="2"/>
  <c r="H34" i="2"/>
  <c r="G34" i="2"/>
  <c r="F34" i="2"/>
  <c r="J33" i="2"/>
  <c r="I33" i="2"/>
  <c r="H33" i="2"/>
  <c r="G33" i="2"/>
  <c r="F33" i="2"/>
  <c r="J32" i="2"/>
  <c r="I32" i="2"/>
  <c r="H32" i="2"/>
  <c r="G32" i="2"/>
  <c r="F32" i="2"/>
  <c r="J31" i="2"/>
  <c r="I31" i="2"/>
  <c r="H31" i="2"/>
  <c r="G31" i="2"/>
  <c r="F31" i="2"/>
  <c r="J30" i="2"/>
  <c r="I30" i="2"/>
  <c r="H30" i="2"/>
  <c r="G30" i="2"/>
  <c r="F30" i="2"/>
  <c r="J29" i="2"/>
  <c r="I29" i="2"/>
  <c r="H29" i="2"/>
  <c r="G29" i="2"/>
  <c r="F29" i="2"/>
  <c r="J28" i="2"/>
  <c r="I28" i="2"/>
  <c r="H28" i="2"/>
  <c r="G28" i="2"/>
  <c r="F28" i="2"/>
  <c r="J27" i="2"/>
  <c r="I27" i="2"/>
  <c r="H27" i="2"/>
  <c r="G27" i="2"/>
  <c r="F27" i="2"/>
  <c r="J26" i="2"/>
  <c r="I26" i="2"/>
  <c r="H26" i="2"/>
  <c r="G26" i="2"/>
  <c r="F26" i="2"/>
  <c r="J25" i="2"/>
  <c r="I25" i="2"/>
  <c r="H25" i="2"/>
  <c r="G25" i="2"/>
  <c r="F25" i="2"/>
  <c r="J24" i="2"/>
  <c r="I24" i="2"/>
  <c r="H24" i="2"/>
  <c r="G24" i="2"/>
  <c r="F24" i="2"/>
  <c r="J23" i="2"/>
  <c r="I23" i="2"/>
  <c r="H23" i="2"/>
  <c r="G23" i="2"/>
  <c r="F23" i="2"/>
  <c r="J22" i="2"/>
  <c r="I22" i="2"/>
  <c r="H22" i="2"/>
  <c r="G22" i="2"/>
  <c r="F22" i="2"/>
  <c r="J21" i="2"/>
  <c r="I21" i="2"/>
  <c r="H21" i="2"/>
  <c r="G21" i="2"/>
  <c r="F21" i="2"/>
  <c r="J20" i="2"/>
  <c r="I20" i="2"/>
  <c r="H20" i="2"/>
  <c r="G20" i="2"/>
  <c r="F20" i="2"/>
  <c r="J19" i="2"/>
  <c r="I19" i="2"/>
  <c r="H19" i="2"/>
  <c r="G19" i="2"/>
  <c r="F19" i="2"/>
  <c r="J18" i="2"/>
  <c r="I18" i="2"/>
  <c r="H18" i="2"/>
  <c r="G18" i="2"/>
  <c r="F18" i="2"/>
  <c r="J17" i="2"/>
  <c r="I17" i="2"/>
  <c r="H17" i="2"/>
  <c r="G17" i="2"/>
  <c r="F17" i="2"/>
  <c r="J16" i="2"/>
  <c r="I16" i="2"/>
  <c r="H16" i="2"/>
  <c r="G16" i="2"/>
  <c r="F16" i="2"/>
  <c r="J15" i="2"/>
  <c r="I15" i="2"/>
  <c r="H15" i="2"/>
  <c r="G15" i="2"/>
  <c r="F15" i="2"/>
  <c r="J14" i="2"/>
  <c r="I14" i="2"/>
  <c r="H14" i="2"/>
  <c r="G14" i="2"/>
  <c r="F14" i="2"/>
  <c r="J13" i="2"/>
  <c r="I13" i="2"/>
  <c r="H13" i="2"/>
  <c r="G13" i="2"/>
  <c r="F13" i="2"/>
</calcChain>
</file>

<file path=xl/sharedStrings.xml><?xml version="1.0" encoding="utf-8"?>
<sst xmlns="http://schemas.openxmlformats.org/spreadsheetml/2006/main" count="891" uniqueCount="118">
  <si>
    <t>GP Model - Baseline results - National</t>
  </si>
  <si>
    <t>Modelling Measure</t>
  </si>
  <si>
    <t>Measure</t>
  </si>
  <si>
    <t>Supply</t>
  </si>
  <si>
    <t>GP FTE</t>
  </si>
  <si>
    <t>-</t>
  </si>
  <si>
    <t/>
  </si>
  <si>
    <t>Number of GPs</t>
  </si>
  <si>
    <t>Demand</t>
  </si>
  <si>
    <t>to be updated</t>
  </si>
  <si>
    <t>Gap</t>
  </si>
  <si>
    <t>Unmet Demand</t>
  </si>
  <si>
    <t>Unmet Demand Gap</t>
  </si>
  <si>
    <t>Results Breakdown</t>
  </si>
  <si>
    <t>Supply - Entries</t>
  </si>
  <si>
    <t>New Entries</t>
  </si>
  <si>
    <t>Re-entries</t>
  </si>
  <si>
    <t>Supply - Exits</t>
  </si>
  <si>
    <t>Exits (losses)</t>
  </si>
  <si>
    <t>Temporary Exits</t>
  </si>
  <si>
    <t>Re-entries (FTE)</t>
  </si>
  <si>
    <t>Exits (losses) (FTE)</t>
  </si>
  <si>
    <t>Temporary Exits (FTE)</t>
  </si>
  <si>
    <t>GP Supply vs Demand model results as at 18/08/2023, Australia</t>
  </si>
  <si>
    <t>Year</t>
  </si>
  <si>
    <t>Baseline 
Demand 
(FTE)</t>
  </si>
  <si>
    <t>Unmet 
demand 
(FTE)</t>
  </si>
  <si>
    <t>Unmet
demand - 
100% 
utilisation
(FTE)</t>
  </si>
  <si>
    <t>Supply 
(FTE)</t>
  </si>
  <si>
    <t>Unmet 
demand 
(%)</t>
  </si>
  <si>
    <t>Unmet
 demand - 
100% utilisation (%)</t>
  </si>
  <si>
    <t>Baseline 
Gap</t>
  </si>
  <si>
    <t>Unmet demand - Gap</t>
  </si>
  <si>
    <t>Unmet
demand - 
100% 
utilisation 
Gap</t>
  </si>
  <si>
    <t>Supply Headcount</t>
  </si>
  <si>
    <t>Average
FTE</t>
  </si>
  <si>
    <t>Population
Projections 
(Actuals =
ERP from
HeaDS UPP)</t>
  </si>
  <si>
    <t>Projected gap in 2048 - baseline:</t>
  </si>
  <si>
    <t>Projected unmet demand in 2048:</t>
  </si>
  <si>
    <t>Projected unmet demand in 2048 - 100% utilisation method:</t>
  </si>
  <si>
    <t>Projected unmet demand in 2048  (% of baseline demand):</t>
  </si>
  <si>
    <t>Projected unmet demand in 2048 - 100% utilisation (% of baseline demand):</t>
  </si>
  <si>
    <t xml:space="preserve">Notes: </t>
  </si>
  <si>
    <t>Baseline Supply and Demand data relates to projections produced under the initial equilibrium assumption - where supply is assumed to meet observed demand in the 2022 base year</t>
  </si>
  <si>
    <t>"Unmet Demand" is calculated by applying the average GP service utilisation levels to each age, gender and chronic condition cohort, adjusted based on the expected proportion of the population accessing GP services per year by age &amp; gender.</t>
  </si>
  <si>
    <t>"Unmet Demand - 100% utilisation" is calculated by applying the average GP service utilisation levels to each age, gender and chronic condition cohort, however is not adjusted based on the proportion of the population in each cohort accessing GP services.  Instead 100% of the population is assumed to access GP services in line with their age, gender and chronic condition cohort.</t>
  </si>
  <si>
    <t>Psychiatry Workforce &amp; Projections - Contents</t>
  </si>
  <si>
    <t>Last updated: 19 June 2025</t>
  </si>
  <si>
    <t>Tab Name</t>
  </si>
  <si>
    <t>Description</t>
  </si>
  <si>
    <t>Psychiatry Workforce &amp; Projections - National summary</t>
  </si>
  <si>
    <t>National</t>
  </si>
  <si>
    <t>National summary of Psychiatry workforce</t>
  </si>
  <si>
    <t>Psychiatry Workforce &amp; Projections - Summary by State/Territory (based on service location)</t>
  </si>
  <si>
    <t>NSW</t>
  </si>
  <si>
    <t>Current Psychiatry Workforce &amp; Projections - New South Wales</t>
  </si>
  <si>
    <t>VIC</t>
  </si>
  <si>
    <t>Current Psychiatry Workforce &amp; Projections -  Victoria</t>
  </si>
  <si>
    <t>QLD</t>
  </si>
  <si>
    <t>Current Psychiatry Workforce &amp; Projections -  Queensland</t>
  </si>
  <si>
    <t>WA</t>
  </si>
  <si>
    <t>Current Psychiatry Workforce &amp; Projections -  Western Australia</t>
  </si>
  <si>
    <t>SA</t>
  </si>
  <si>
    <t>Current Psychiatry Workforce &amp; Projections -  South Australia</t>
  </si>
  <si>
    <t>TAS</t>
  </si>
  <si>
    <t>Current Psychiatry Workforce &amp; Projections -  Tasmania</t>
  </si>
  <si>
    <t>ACT</t>
  </si>
  <si>
    <t>Current Psychiatry Workforce &amp; Projections -  Australian Capital Territory</t>
  </si>
  <si>
    <t>NT</t>
  </si>
  <si>
    <t>Current Psychiatry Workforce &amp; Projections -  Northern Territory</t>
  </si>
  <si>
    <t>Notes</t>
  </si>
  <si>
    <t>Psychiatry workforce</t>
  </si>
  <si>
    <t>•</t>
  </si>
  <si>
    <t xml:space="preserve">The Psychiatry workforce data is obtained from Australia's Future Health Workforce (AFHW) dataset. AFHW datasets are created from the National Health Workforce Datasets(NHWDS) for modelling purposes. A sequence of rules (supply criteria) is applied to each NHWDS to determine the which practitioners meet the definition of supply for each profession (and sub-groups where applicable). The headcount and workload of these practitioners, along with other variables required for modelling, are included, derived or imputed in the AFHW datasets.  </t>
  </si>
  <si>
    <t>Full-time Equivalent (FTE) psychiatrists</t>
  </si>
  <si>
    <t>Psychiatrist total specialist hours (clinical and non-clinical) are used in modelling. One Full-Time Equivalent (FTE) is defined as 40 self-reported weekly average hours in the AFHW dataset (across 46 weeks in the year).</t>
  </si>
  <si>
    <t>If a psychiatrist is employed but on long leave (defined as a period of over 3 months), for simplicity their hours are divided by 2 as they are assumed to have worked an average of 6 months of the year.</t>
  </si>
  <si>
    <t>Projection and Historic periods</t>
  </si>
  <si>
    <t xml:space="preserve">The numbers for 2019 to 2023 represent historic data or actuals </t>
  </si>
  <si>
    <t>The numbers for 2024 to 2048 represent projected supply and demand model outputs</t>
  </si>
  <si>
    <t>Psychiatry Supply and Demand Model</t>
  </si>
  <si>
    <t xml:space="preserve">The Supply and Demand models uses a combination of microsimulation and time series modelling approaches to forecast psychiatrists supply &amp; demand for the next 25 years. Microsimulation is a modelling technique for simulating a set of data at individual patient or provider level. Time series regression is a statistical method for predicting a future response based on the response history and the transfer of dynamics from relevant predictors. </t>
  </si>
  <si>
    <t xml:space="preserve">The demand model uses a 10% synthetic sample of the Australian population in 2022 as the starting stock. </t>
  </si>
  <si>
    <t>The supply model uses the population of psychiatrists in the 2023 AFHW data as the starting stock. For each yearly iteration, there is an algorithm of rules/steps to follow based off predetermined probabilities to model changes to the stock. For example, providers exit the workforce permanently or temporarily based on historic exit rates for their corresponding cohort.</t>
  </si>
  <si>
    <t xml:space="preserve">The module produces two estimates of demand:
1. Baseline demand – demand projections under the initial equilibrium assumption where supply is assumed to meet demand in the base year.
2. Unmet demand - the level of demand if everyone who needs a psychiatric service gets it at the required volume and frequency using the National Mental Health Service Planning Framework.  This higher level of demand is referred to as ‘unmet demand. </t>
  </si>
  <si>
    <t>Entries</t>
  </si>
  <si>
    <t>Workforce re-entries are defined as a Psychiatrist returning to the workforce within a 4-year period.</t>
  </si>
  <si>
    <t xml:space="preserve">New entries into the Psychiatry workforce include those who go through the domestic RANZCP Fellowship Program and those who go through the RANZCP international pathways. </t>
  </si>
  <si>
    <t xml:space="preserve">New entries are modelled through a training pipeline module that considers assumptions about inflows to the Fellowship Program and international pathways, and estimates the number of new fellows each year based on transition probabilities between stages in the training program. The number of new fellows are then converted into the number of new psychiatrists that meet the criteria in section 4.1. This is done by estimating transition rates from the AFHW dataset which gives the number of new psychiatrists  as an inflow to the supply microsimulation model. </t>
  </si>
  <si>
    <t>Exits</t>
  </si>
  <si>
    <t>Permanent exits: someone who worked as a psychiatrist for at least one reporting period and subsequently left the workforce and did not return to the psychiatrist workforce within a 4-year period.</t>
  </si>
  <si>
    <t xml:space="preserve">Temporary exits: someone who worked as a psychiatrist for at least one reporting period and subsequently left the workforce and then returned to the psychiatrist workforce within a 4-year period. </t>
  </si>
  <si>
    <t>Geography</t>
  </si>
  <si>
    <t>State and territory figures is based on the Australian Statistical Geography Standard (ASGS) 2021.</t>
  </si>
  <si>
    <t>The numbers for Western Australia include the other territories ‘Christmas Island’ , ‘Cocos (Keeling) Islands’ and New South Wales include ‘Jervis Bay’ and ‘Norfolk Island’</t>
  </si>
  <si>
    <t>Data confidentialisation</t>
  </si>
  <si>
    <t>NP : Not Provided. 
Due to the sensitive nature of the data confidentialisation rules have been applied to reduce the risk of identifying individuals where there are low numbers.</t>
  </si>
  <si>
    <t>National - Psychiatry Workforce &amp; Projections</t>
  </si>
  <si>
    <t>.</t>
  </si>
  <si>
    <t>Headcount</t>
  </si>
  <si>
    <t>Permanent Exits</t>
  </si>
  <si>
    <t>Full-time equivalent (FTE)</t>
  </si>
  <si>
    <t>New South Wales - Psychiatry Workforce &amp; Projections</t>
  </si>
  <si>
    <t>Inter-state migration</t>
  </si>
  <si>
    <t>To this state</t>
  </si>
  <si>
    <t>From this state</t>
  </si>
  <si>
    <t>Victoria - Psychiatry Workforce &amp; Projections</t>
  </si>
  <si>
    <t>Queensland - Psychiatry Workforce &amp; Projections</t>
  </si>
  <si>
    <t>Western Australia - Psychiatry Workforce &amp; Projections</t>
  </si>
  <si>
    <t>South Australia - Psychiatry Workforce &amp; Projections</t>
  </si>
  <si>
    <t>NP</t>
  </si>
  <si>
    <t>Tasmania - Psychiatry Workforce &amp; Projections</t>
  </si>
  <si>
    <t>Australian Capital Territory - Psychiatry Workforce &amp; Projections</t>
  </si>
  <si>
    <t>Northern Territory - Psychiatry Workforce &amp; Projections</t>
  </si>
  <si>
    <t>Exits reported for 2023 is the projected exit numbers since Calendar year 2024 data is not available yet to determine the actual number of exits in 2023.</t>
  </si>
  <si>
    <t>To be included in the scope of the model, psychiatrists must be:
- Registered as a medical practitioner and have psychiatry as one of their six specialties registered with Ahpra;
- Working in medicine in Australia including those on long leave; and
- Work clinical hours, and indicate psychiatry as a specialty they worked the most or second most hours in.</t>
  </si>
  <si>
    <t>For more information on the Psychiatry supply and demand modelling methodology please see the detailed method paper using the below link:</t>
  </si>
  <si>
    <t>Psychiatry Supply and Demand Model - Methodology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</si>
</sst>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 #,##0_-;_-* &quot;-&quot;??_-;_-@_-"/>
    <numFmt numFmtId="166" formatCode="0.000"/>
    <numFmt numFmtId="167" formatCode="0.0%"/>
    <numFmt numFmtId="168" formatCode="#,##0_ ;\-#,##0\ "/>
    <numFmt numFmtId="169" formatCode="#####################0"/>
    <numFmt numFmtId="170" formatCode="_-* #,##0.0_-;\-* #,##0.0_-;_-* &quot;-&quot;??_-;_-@_-"/>
    <numFmt numFmtId="171" formatCode="_-* #,##0.000_-;\-* #,##0.000_-;_-* &quot;-&quot;??_-;_-@_-"/>
  </numFmts>
  <fonts count="43">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Segoe UI"/>
      <family val="2"/>
    </font>
    <font>
      <sz val="10"/>
      <name val="Segoe UI"/>
      <family val="2"/>
    </font>
    <font>
      <b/>
      <sz val="11"/>
      <color indexed="8"/>
      <name val="Segoe UI"/>
      <family val="2"/>
    </font>
    <font>
      <b/>
      <sz val="10"/>
      <name val="Segoe UI"/>
      <family val="2"/>
    </font>
    <font>
      <sz val="10"/>
      <color rgb="FFFF0000"/>
      <name val="Segoe UI"/>
      <family val="2"/>
    </font>
    <font>
      <sz val="11"/>
      <color indexed="8"/>
      <name val="Calibri"/>
      <family val="2"/>
      <scheme val="minor"/>
    </font>
    <font>
      <b/>
      <sz val="14"/>
      <color theme="1"/>
      <name val="Calibri"/>
      <family val="2"/>
      <scheme val="minor"/>
    </font>
    <font>
      <b/>
      <sz val="10"/>
      <color rgb="FFFFFFFF"/>
      <name val="Segoe UI"/>
      <family val="2"/>
    </font>
    <font>
      <sz val="9"/>
      <color theme="1"/>
      <name val="Segoe UI"/>
      <family val="2"/>
    </font>
    <font>
      <b/>
      <i/>
      <sz val="11"/>
      <color theme="1"/>
      <name val="Calibri"/>
      <family val="2"/>
      <scheme val="minor"/>
    </font>
    <font>
      <i/>
      <sz val="11"/>
      <color theme="1"/>
      <name val="Calibri"/>
      <family val="2"/>
      <scheme val="minor"/>
    </font>
    <font>
      <u/>
      <sz val="11"/>
      <color theme="10"/>
      <name val="Calibri"/>
      <family val="2"/>
      <scheme val="minor"/>
    </font>
    <font>
      <sz val="9.5"/>
      <color rgb="FF000000"/>
      <name val="Albany AMT"/>
      <family val="2"/>
    </font>
    <font>
      <b/>
      <sz val="16"/>
      <color theme="2" tint="-0.89999084444715716"/>
      <name val="Segoe UI"/>
      <family val="2"/>
    </font>
    <font>
      <b/>
      <sz val="12"/>
      <color theme="2" tint="-0.89999084444715716"/>
      <name val="Segoe UI"/>
      <family val="2"/>
    </font>
    <font>
      <sz val="10"/>
      <color theme="1"/>
      <name val="Segoe UI"/>
      <family val="2"/>
    </font>
    <font>
      <sz val="9"/>
      <color rgb="FF000000"/>
      <name val="Segoe UI"/>
      <family val="2"/>
    </font>
    <font>
      <sz val="10"/>
      <color rgb="FF000000"/>
      <name val="Segoe UI"/>
      <family val="2"/>
    </font>
    <font>
      <b/>
      <sz val="12"/>
      <color theme="0"/>
      <name val="Segoe UI"/>
      <family val="2"/>
    </font>
    <font>
      <b/>
      <sz val="11"/>
      <color rgb="FF000000"/>
      <name val="Segoe UI"/>
      <family val="2"/>
    </font>
    <font>
      <b/>
      <sz val="10"/>
      <color rgb="FF000000"/>
      <name val="Segoe UI"/>
      <family val="2"/>
    </font>
    <font>
      <u/>
      <sz val="10"/>
      <color theme="10"/>
      <name val="Segoe UI"/>
      <family val="2"/>
    </font>
    <font>
      <sz val="14"/>
      <color theme="1"/>
      <name val="Segoe UI"/>
      <family val="2"/>
    </font>
    <font>
      <sz val="10"/>
      <color rgb="FFFF0000"/>
      <name val="Arial"/>
      <family val="2"/>
    </font>
    <font>
      <sz val="10"/>
      <color theme="0"/>
      <name val="Arial"/>
      <family val="2"/>
    </font>
    <font>
      <sz val="10"/>
      <color theme="1"/>
      <name val="Arial"/>
      <family val="2"/>
    </font>
    <font>
      <b/>
      <u/>
      <sz val="10"/>
      <color rgb="FF00B0F0"/>
      <name val="Arial"/>
      <family val="2"/>
    </font>
    <font>
      <b/>
      <sz val="11"/>
      <color theme="3" tint="-0.499984740745262"/>
      <name val="Arial"/>
      <family val="2"/>
    </font>
    <font>
      <sz val="10"/>
      <name val="Arial"/>
      <family val="2"/>
    </font>
    <font>
      <sz val="9.5"/>
      <color rgb="FF000000"/>
      <name val="Segoe UI"/>
      <family val="2"/>
    </font>
    <font>
      <sz val="9"/>
      <name val="Segoe UI"/>
      <family val="2"/>
    </font>
    <font>
      <sz val="9.5"/>
      <name val="Segoe UI"/>
      <family val="2"/>
    </font>
    <font>
      <i/>
      <sz val="10"/>
      <color theme="1"/>
      <name val="Calibri"/>
      <family val="2"/>
      <scheme val="minor"/>
    </font>
    <font>
      <b/>
      <sz val="11"/>
      <color theme="0"/>
      <name val="Segoe UI"/>
      <family val="2"/>
    </font>
    <font>
      <sz val="11"/>
      <color rgb="FF000000"/>
      <name val="Calibri"/>
      <family val="2"/>
      <scheme val="minor"/>
    </font>
    <font>
      <b/>
      <sz val="20"/>
      <color theme="0"/>
      <name val="Segoe UI"/>
      <family val="2"/>
    </font>
    <font>
      <b/>
      <sz val="12"/>
      <name val="Segoe UI"/>
      <family val="2"/>
    </font>
    <font>
      <b/>
      <sz val="10"/>
      <color rgb="FFFF0000"/>
      <name val="Segoe UI"/>
      <family val="2"/>
    </font>
  </fonts>
  <fills count="20">
    <fill>
      <patternFill patternType="none"/>
    </fill>
    <fill>
      <patternFill patternType="gray125"/>
    </fill>
    <fill>
      <patternFill patternType="solid">
        <fgColor rgb="FFF5F7F9"/>
      </patternFill>
    </fill>
    <fill>
      <patternFill patternType="none">
        <fgColor rgb="FFF3FDFF"/>
      </patternFill>
    </fill>
    <fill>
      <patternFill patternType="solid">
        <fgColor rgb="FFF3FDFF"/>
      </patternFill>
    </fill>
    <fill>
      <patternFill patternType="solid">
        <fgColor rgb="FF1839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3F9FB"/>
        <bgColor indexed="64"/>
      </patternFill>
    </fill>
    <fill>
      <patternFill patternType="solid">
        <fgColor rgb="FF1F2731"/>
        <bgColor indexed="64"/>
      </patternFill>
    </fill>
    <fill>
      <patternFill patternType="solid">
        <fgColor rgb="FFF3F3F3"/>
        <bgColor indexed="64"/>
      </patternFill>
    </fill>
    <fill>
      <patternFill patternType="solid">
        <fgColor rgb="FFF2F2F2"/>
        <bgColor indexed="64"/>
      </patternFill>
    </fill>
    <fill>
      <patternFill patternType="solid">
        <fgColor theme="0"/>
        <bgColor rgb="FFF3FDFF"/>
      </patternFill>
    </fill>
    <fill>
      <patternFill patternType="solid">
        <fgColor theme="7" tint="0.79998168889431442"/>
        <bgColor indexed="64"/>
      </patternFill>
    </fill>
    <fill>
      <patternFill patternType="solid">
        <fgColor rgb="FFF3F7FB"/>
        <bgColor rgb="FFADD8E6"/>
      </patternFill>
    </fill>
    <fill>
      <patternFill patternType="solid">
        <fgColor rgb="FFF2F2F2"/>
        <bgColor rgb="FFADD8E6"/>
      </patternFill>
    </fill>
    <fill>
      <patternFill patternType="solid">
        <fgColor rgb="FFFFF2CC"/>
        <bgColor rgb="FFADD8E6"/>
      </patternFill>
    </fill>
    <fill>
      <patternFill patternType="solid">
        <fgColor rgb="FF183962"/>
        <bgColor rgb="FFADD8E6"/>
      </patternFill>
    </fill>
  </fills>
  <borders count="19">
    <border>
      <left/>
      <right/>
      <top/>
      <bottom/>
      <diagonal/>
    </border>
    <border>
      <left/>
      <right/>
      <top style="thin">
        <color auto="1"/>
      </top>
      <bottom style="thin">
        <color auto="1"/>
      </bottom>
      <diagonal/>
    </border>
    <border>
      <left/>
      <right/>
      <top/>
      <bottom style="medium">
        <color indexed="64"/>
      </bottom>
      <diagonal/>
    </border>
    <border>
      <left/>
      <right/>
      <top style="thin">
        <color indexed="64"/>
      </top>
      <bottom/>
      <diagonal/>
    </border>
    <border>
      <left style="thin">
        <color theme="3"/>
      </left>
      <right style="thin">
        <color theme="3"/>
      </right>
      <top/>
      <bottom/>
      <diagonal/>
    </border>
    <border>
      <left style="thin">
        <color rgb="FF13478C"/>
      </left>
      <right style="thin">
        <color rgb="FF13478C"/>
      </right>
      <top style="thin">
        <color rgb="FF13478C"/>
      </top>
      <bottom style="thin">
        <color rgb="FF13478C"/>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right style="thin">
        <color theme="2"/>
      </right>
      <top style="thin">
        <color theme="2"/>
      </top>
      <bottom style="thin">
        <color theme="2"/>
      </bottom>
      <diagonal/>
    </border>
    <border>
      <left style="thin">
        <color rgb="FFD9D9D9"/>
      </left>
      <right/>
      <top style="thin">
        <color rgb="FF13478C"/>
      </top>
      <bottom style="thin">
        <color rgb="FFD9D9D9"/>
      </bottom>
      <diagonal/>
    </border>
    <border>
      <left/>
      <right/>
      <top style="thin">
        <color rgb="FF13478C"/>
      </top>
      <bottom style="thin">
        <color rgb="FFD9D9D9"/>
      </bottom>
      <diagonal/>
    </border>
    <border>
      <left/>
      <right style="thin">
        <color rgb="FFD9D9D9"/>
      </right>
      <top style="thin">
        <color rgb="FF13478C"/>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E7E6E6"/>
      </left>
      <right style="thin">
        <color rgb="FFE7E6E6"/>
      </right>
      <top style="thin">
        <color rgb="FFE7E6E6"/>
      </top>
      <bottom style="thin">
        <color rgb="FFE7E6E6"/>
      </bottom>
      <diagonal/>
    </border>
    <border>
      <left style="thin">
        <color theme="3"/>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s>
  <cellStyleXfs count="14">
    <xf numFmtId="0" fontId="0" fillId="0" borderId="0"/>
    <xf numFmtId="9" fontId="10" fillId="0" borderId="0" applyFont="0" applyFill="0" applyBorder="0" applyAlignment="0" applyProtection="0"/>
    <xf numFmtId="43" fontId="4" fillId="3" borderId="0" applyFont="0" applyFill="0" applyBorder="0" applyAlignment="0" applyProtection="0"/>
    <xf numFmtId="0" fontId="17" fillId="3" borderId="0"/>
    <xf numFmtId="0" fontId="3" fillId="3" borderId="0"/>
    <xf numFmtId="0" fontId="16" fillId="3" borderId="0" applyNumberFormat="0" applyFill="0" applyBorder="0" applyAlignment="0" applyProtection="0"/>
    <xf numFmtId="0" fontId="3" fillId="3" borderId="0"/>
    <xf numFmtId="9" fontId="3" fillId="3" borderId="0" applyFont="0" applyFill="0" applyBorder="0" applyAlignment="0" applyProtection="0"/>
    <xf numFmtId="43" fontId="3" fillId="3" borderId="0" applyFont="0" applyFill="0" applyBorder="0" applyAlignment="0" applyProtection="0"/>
    <xf numFmtId="0" fontId="2" fillId="3" borderId="0"/>
    <xf numFmtId="0" fontId="2" fillId="3" borderId="0"/>
    <xf numFmtId="0" fontId="10" fillId="3" borderId="0"/>
    <xf numFmtId="9" fontId="10" fillId="3" borderId="0" applyFont="0" applyFill="0" applyBorder="0" applyAlignment="0" applyProtection="0"/>
    <xf numFmtId="0" fontId="16" fillId="0" borderId="0" applyNumberFormat="0" applyFill="0" applyBorder="0" applyAlignment="0" applyProtection="0"/>
  </cellStyleXfs>
  <cellXfs count="135">
    <xf numFmtId="0" fontId="0" fillId="0" borderId="0" xfId="0"/>
    <xf numFmtId="0" fontId="7" fillId="2" borderId="0" xfId="0" applyFont="1" applyFill="1" applyAlignment="1">
      <alignment horizontal="left"/>
    </xf>
    <xf numFmtId="0" fontId="8" fillId="0" borderId="0" xfId="0" applyFont="1" applyAlignment="1">
      <alignment horizontal="left" vertical="top"/>
    </xf>
    <xf numFmtId="164" fontId="9" fillId="0" borderId="0" xfId="0" applyNumberFormat="1" applyFont="1" applyAlignment="1">
      <alignment horizontal="left" vertical="top"/>
    </xf>
    <xf numFmtId="0" fontId="11" fillId="0" borderId="0" xfId="0" applyFont="1"/>
    <xf numFmtId="0" fontId="12" fillId="5" borderId="1" xfId="0" applyFont="1" applyFill="1" applyBorder="1" applyAlignment="1">
      <alignment horizontal="left" wrapText="1"/>
    </xf>
    <xf numFmtId="0" fontId="13" fillId="6" borderId="0" xfId="2" applyNumberFormat="1" applyFont="1" applyFill="1" applyBorder="1" applyAlignment="1">
      <alignment horizontal="right" vertical="center"/>
    </xf>
    <xf numFmtId="165" fontId="13" fillId="6" borderId="0" xfId="2" applyNumberFormat="1" applyFont="1" applyFill="1" applyBorder="1" applyAlignment="1">
      <alignment horizontal="right" vertical="center"/>
    </xf>
    <xf numFmtId="166" fontId="13" fillId="6" borderId="0" xfId="2" applyNumberFormat="1" applyFont="1" applyFill="1" applyBorder="1" applyAlignment="1">
      <alignment horizontal="right" vertical="center"/>
    </xf>
    <xf numFmtId="0" fontId="13" fillId="3" borderId="0" xfId="2" applyNumberFormat="1" applyFont="1" applyBorder="1" applyAlignment="1">
      <alignment horizontal="right" vertical="center"/>
    </xf>
    <xf numFmtId="165" fontId="13" fillId="3" borderId="0" xfId="2" applyNumberFormat="1" applyFont="1" applyBorder="1" applyAlignment="1">
      <alignment horizontal="right" vertical="center"/>
    </xf>
    <xf numFmtId="167" fontId="13" fillId="0" borderId="0" xfId="1" applyNumberFormat="1" applyFont="1" applyBorder="1" applyAlignment="1">
      <alignment horizontal="right" vertical="center"/>
    </xf>
    <xf numFmtId="168" fontId="13" fillId="3" borderId="0" xfId="2" applyNumberFormat="1" applyFont="1" applyBorder="1" applyAlignment="1">
      <alignment horizontal="right" vertical="center"/>
    </xf>
    <xf numFmtId="166" fontId="13" fillId="3" borderId="0" xfId="2" applyNumberFormat="1" applyFont="1" applyBorder="1" applyAlignment="1">
      <alignment horizontal="right" vertical="center"/>
    </xf>
    <xf numFmtId="0" fontId="13" fillId="3" borderId="2" xfId="2" applyNumberFormat="1" applyFont="1" applyBorder="1" applyAlignment="1">
      <alignment horizontal="right" vertical="center"/>
    </xf>
    <xf numFmtId="165" fontId="13" fillId="3" borderId="2" xfId="2" applyNumberFormat="1" applyFont="1" applyBorder="1" applyAlignment="1">
      <alignment horizontal="right" vertical="center"/>
    </xf>
    <xf numFmtId="167" fontId="13" fillId="0" borderId="2" xfId="1" applyNumberFormat="1" applyFont="1" applyBorder="1" applyAlignment="1">
      <alignment horizontal="right" vertical="center"/>
    </xf>
    <xf numFmtId="168" fontId="13" fillId="3" borderId="2" xfId="2" applyNumberFormat="1" applyFont="1" applyBorder="1" applyAlignment="1">
      <alignment horizontal="right" vertical="center"/>
    </xf>
    <xf numFmtId="166" fontId="13" fillId="3" borderId="2" xfId="2" applyNumberFormat="1" applyFont="1" applyBorder="1" applyAlignment="1">
      <alignment horizontal="right" vertical="center"/>
    </xf>
    <xf numFmtId="0" fontId="14" fillId="0" borderId="3" xfId="0" applyFont="1" applyBorder="1" applyAlignment="1">
      <alignment vertical="top"/>
    </xf>
    <xf numFmtId="0" fontId="0" fillId="0" borderId="3" xfId="0" applyBorder="1"/>
    <xf numFmtId="168" fontId="0" fillId="7" borderId="3" xfId="0" applyNumberFormat="1" applyFill="1" applyBorder="1"/>
    <xf numFmtId="0" fontId="14" fillId="0" borderId="0" xfId="0" applyFont="1" applyAlignment="1">
      <alignment vertical="top"/>
    </xf>
    <xf numFmtId="168" fontId="0" fillId="7" borderId="0" xfId="0" applyNumberFormat="1" applyFill="1"/>
    <xf numFmtId="0" fontId="14" fillId="0" borderId="0" xfId="0" applyFont="1"/>
    <xf numFmtId="10" fontId="0" fillId="7" borderId="0" xfId="1" applyNumberFormat="1" applyFont="1" applyFill="1" applyBorder="1"/>
    <xf numFmtId="0" fontId="14" fillId="0" borderId="2" xfId="0" applyFont="1" applyBorder="1"/>
    <xf numFmtId="0" fontId="0" fillId="0" borderId="2" xfId="0" applyBorder="1"/>
    <xf numFmtId="10" fontId="0" fillId="7" borderId="2" xfId="1" applyNumberFormat="1" applyFont="1" applyFill="1" applyBorder="1"/>
    <xf numFmtId="0" fontId="15" fillId="0" borderId="0" xfId="0" applyFont="1"/>
    <xf numFmtId="0" fontId="6" fillId="0" borderId="0" xfId="0" applyFont="1" applyAlignment="1">
      <alignment horizontal="left" vertical="top" wrapText="1" indent="2"/>
    </xf>
    <xf numFmtId="0" fontId="18" fillId="8" borderId="0" xfId="3" applyFont="1" applyFill="1" applyAlignment="1">
      <alignment horizontal="left"/>
    </xf>
    <xf numFmtId="0" fontId="19" fillId="8" borderId="0" xfId="3" applyFont="1" applyFill="1" applyAlignment="1">
      <alignment horizontal="left"/>
    </xf>
    <xf numFmtId="0" fontId="21" fillId="8" borderId="0" xfId="3" applyFont="1" applyFill="1" applyAlignment="1">
      <alignment horizontal="left"/>
    </xf>
    <xf numFmtId="0" fontId="22" fillId="9" borderId="0" xfId="3" applyFont="1" applyFill="1" applyAlignment="1">
      <alignment horizontal="left"/>
    </xf>
    <xf numFmtId="49" fontId="23" fillId="5" borderId="4" xfId="3" applyNumberFormat="1" applyFont="1" applyFill="1" applyBorder="1" applyAlignment="1">
      <alignment horizontal="left" vertical="center" wrapText="1"/>
    </xf>
    <xf numFmtId="0" fontId="22" fillId="9" borderId="0" xfId="3" applyFont="1" applyFill="1" applyAlignment="1">
      <alignment horizontal="left" vertical="center"/>
    </xf>
    <xf numFmtId="0" fontId="25" fillId="9" borderId="0" xfId="3" applyFont="1" applyFill="1" applyAlignment="1">
      <alignment horizontal="left" vertical="center"/>
    </xf>
    <xf numFmtId="0" fontId="28" fillId="11" borderId="0" xfId="4" applyFont="1" applyFill="1" applyAlignment="1">
      <alignment vertical="center"/>
    </xf>
    <xf numFmtId="0" fontId="29" fillId="11" borderId="0" xfId="4" applyFont="1" applyFill="1"/>
    <xf numFmtId="0" fontId="30" fillId="11" borderId="0" xfId="4" applyFont="1" applyFill="1"/>
    <xf numFmtId="0" fontId="30" fillId="11" borderId="0" xfId="4" applyFont="1" applyFill="1" applyAlignment="1">
      <alignment vertical="center"/>
    </xf>
    <xf numFmtId="0" fontId="31" fillId="11" borderId="0" xfId="4" applyFont="1" applyFill="1" applyAlignment="1">
      <alignment horizontal="right" vertical="center"/>
    </xf>
    <xf numFmtId="9" fontId="30" fillId="8" borderId="0" xfId="7" applyFont="1" applyFill="1"/>
    <xf numFmtId="0" fontId="30" fillId="8" borderId="0" xfId="4" applyFont="1" applyFill="1"/>
    <xf numFmtId="0" fontId="12" fillId="5" borderId="5" xfId="4" applyFont="1" applyFill="1" applyBorder="1" applyAlignment="1">
      <alignment horizontal="center" vertical="center" wrapText="1"/>
    </xf>
    <xf numFmtId="0" fontId="3" fillId="8" borderId="0" xfId="4" applyFill="1"/>
    <xf numFmtId="0" fontId="3" fillId="13" borderId="0" xfId="4" applyFill="1"/>
    <xf numFmtId="0" fontId="34" fillId="9" borderId="0" xfId="0" applyFont="1" applyFill="1" applyAlignment="1">
      <alignment horizontal="left" vertical="center"/>
    </xf>
    <xf numFmtId="0" fontId="24" fillId="8" borderId="0" xfId="3" applyFont="1" applyFill="1" applyAlignment="1">
      <alignment horizontal="left" vertical="center"/>
    </xf>
    <xf numFmtId="0" fontId="26" fillId="14" borderId="0" xfId="5" applyFont="1" applyFill="1" applyBorder="1" applyAlignment="1">
      <alignment horizontal="justify" vertical="center" wrapText="1"/>
    </xf>
    <xf numFmtId="0" fontId="22" fillId="8" borderId="0" xfId="3" applyFont="1" applyFill="1" applyAlignment="1">
      <alignment horizontal="left"/>
    </xf>
    <xf numFmtId="0" fontId="24" fillId="8" borderId="0" xfId="3" applyFont="1" applyFill="1" applyAlignment="1">
      <alignment horizontal="left"/>
    </xf>
    <xf numFmtId="0" fontId="25" fillId="8" borderId="0" xfId="3" applyFont="1" applyFill="1" applyAlignment="1">
      <alignment horizontal="left"/>
    </xf>
    <xf numFmtId="0" fontId="22" fillId="8" borderId="0" xfId="3" applyFont="1" applyFill="1" applyAlignment="1">
      <alignment horizontal="left" vertical="center"/>
    </xf>
    <xf numFmtId="169" fontId="35" fillId="9" borderId="6" xfId="4" applyNumberFormat="1" applyFont="1" applyFill="1" applyBorder="1" applyAlignment="1">
      <alignment horizontal="left" vertical="center" wrapText="1" indent="3"/>
    </xf>
    <xf numFmtId="0" fontId="36" fillId="9" borderId="0" xfId="0" applyFont="1" applyFill="1" applyAlignment="1">
      <alignment horizontal="left" vertical="center"/>
    </xf>
    <xf numFmtId="169" fontId="35" fillId="9" borderId="6" xfId="4" applyNumberFormat="1" applyFont="1" applyFill="1" applyBorder="1" applyAlignment="1">
      <alignment horizontal="left" vertical="center" wrapText="1" indent="2"/>
    </xf>
    <xf numFmtId="0" fontId="33" fillId="7" borderId="8" xfId="8" applyNumberFormat="1" applyFont="1" applyFill="1" applyBorder="1" applyAlignment="1">
      <alignment horizontal="left" indent="1"/>
    </xf>
    <xf numFmtId="164" fontId="6" fillId="4" borderId="0" xfId="0" applyNumberFormat="1" applyFont="1" applyFill="1" applyAlignment="1">
      <alignment horizontal="left" vertical="top"/>
    </xf>
    <xf numFmtId="164" fontId="6" fillId="0" borderId="0" xfId="0" applyNumberFormat="1" applyFont="1" applyAlignment="1">
      <alignment horizontal="left" vertical="top"/>
    </xf>
    <xf numFmtId="0" fontId="6" fillId="0" borderId="0" xfId="0" applyFont="1" applyAlignment="1">
      <alignment horizontal="left" vertical="top"/>
    </xf>
    <xf numFmtId="3" fontId="6" fillId="4" borderId="0" xfId="0" applyNumberFormat="1" applyFont="1" applyFill="1" applyAlignment="1">
      <alignment horizontal="left" vertical="top"/>
    </xf>
    <xf numFmtId="3" fontId="6" fillId="0" borderId="0" xfId="0" applyNumberFormat="1" applyFont="1" applyAlignment="1">
      <alignment horizontal="left" vertical="top"/>
    </xf>
    <xf numFmtId="0" fontId="6" fillId="0" borderId="0" xfId="0" applyFont="1" applyAlignment="1">
      <alignment horizontal="left" vertical="top" indent="1"/>
    </xf>
    <xf numFmtId="0" fontId="6" fillId="12" borderId="7" xfId="4" applyFont="1" applyFill="1" applyBorder="1" applyAlignment="1">
      <alignment horizontal="left" vertical="center" indent="1"/>
    </xf>
    <xf numFmtId="9" fontId="36" fillId="9" borderId="0" xfId="1" applyFont="1" applyFill="1" applyAlignment="1">
      <alignment horizontal="right" vertical="center"/>
    </xf>
    <xf numFmtId="43" fontId="3" fillId="8" borderId="0" xfId="4" applyNumberFormat="1" applyFill="1"/>
    <xf numFmtId="169" fontId="35" fillId="9" borderId="0" xfId="4" applyNumberFormat="1" applyFont="1" applyFill="1" applyAlignment="1">
      <alignment horizontal="left" vertical="center" wrapText="1" indent="3"/>
    </xf>
    <xf numFmtId="0" fontId="20" fillId="8" borderId="0" xfId="10" applyFont="1" applyFill="1"/>
    <xf numFmtId="0" fontId="9" fillId="8" borderId="0" xfId="10" applyFont="1" applyFill="1" applyAlignment="1">
      <alignment horizontal="left" vertical="center"/>
    </xf>
    <xf numFmtId="0" fontId="27" fillId="8" borderId="0" xfId="10" applyFont="1" applyFill="1" applyAlignment="1">
      <alignment horizontal="right" vertical="top"/>
    </xf>
    <xf numFmtId="0" fontId="20" fillId="8" borderId="0" xfId="10" applyFont="1" applyFill="1" applyAlignment="1">
      <alignment horizontal="left" vertical="center" wrapText="1"/>
    </xf>
    <xf numFmtId="0" fontId="6" fillId="8" borderId="0" xfId="10" applyFont="1" applyFill="1" applyAlignment="1">
      <alignment vertical="top" wrapText="1"/>
    </xf>
    <xf numFmtId="0" fontId="20" fillId="3" borderId="0" xfId="10" applyFont="1" applyAlignment="1">
      <alignment wrapText="1"/>
    </xf>
    <xf numFmtId="0" fontId="20" fillId="8" borderId="0" xfId="10" applyFont="1" applyFill="1" applyAlignment="1">
      <alignment horizontal="left" vertical="center"/>
    </xf>
    <xf numFmtId="0" fontId="6" fillId="8" borderId="0" xfId="10" applyFont="1" applyFill="1" applyAlignment="1">
      <alignment horizontal="justify" vertical="top" wrapText="1"/>
    </xf>
    <xf numFmtId="0" fontId="39" fillId="0" borderId="0" xfId="0" applyFont="1"/>
    <xf numFmtId="165" fontId="36" fillId="9" borderId="0" xfId="1" applyNumberFormat="1" applyFont="1" applyFill="1" applyAlignment="1">
      <alignment horizontal="right" vertical="center"/>
    </xf>
    <xf numFmtId="4" fontId="39" fillId="0" borderId="0" xfId="0" applyNumberFormat="1" applyFont="1"/>
    <xf numFmtId="167" fontId="36" fillId="9" borderId="0" xfId="1" applyNumberFormat="1" applyFont="1" applyFill="1" applyAlignment="1">
      <alignment horizontal="right" vertical="center"/>
    </xf>
    <xf numFmtId="165" fontId="3" fillId="8" borderId="0" xfId="4" applyNumberFormat="1" applyFill="1"/>
    <xf numFmtId="167" fontId="2" fillId="8" borderId="0" xfId="1" applyNumberFormat="1" applyFont="1" applyFill="1"/>
    <xf numFmtId="43" fontId="36" fillId="9" borderId="0" xfId="1" applyNumberFormat="1" applyFont="1" applyFill="1" applyAlignment="1">
      <alignment horizontal="right" vertical="center"/>
    </xf>
    <xf numFmtId="171" fontId="36" fillId="9" borderId="0" xfId="1" applyNumberFormat="1" applyFont="1" applyFill="1" applyAlignment="1">
      <alignment horizontal="right" vertical="center"/>
    </xf>
    <xf numFmtId="0" fontId="20" fillId="8" borderId="0" xfId="6" applyFont="1" applyFill="1"/>
    <xf numFmtId="0" fontId="20" fillId="8" borderId="0" xfId="6" applyFont="1" applyFill="1" applyAlignment="1">
      <alignment horizontal="left" vertical="center"/>
    </xf>
    <xf numFmtId="165" fontId="6" fillId="16" borderId="14" xfId="0" applyNumberFormat="1" applyFont="1" applyFill="1" applyBorder="1" applyAlignment="1">
      <alignment horizontal="right"/>
    </xf>
    <xf numFmtId="0" fontId="6" fillId="8" borderId="0" xfId="6" applyFont="1" applyFill="1" applyAlignment="1">
      <alignment horizontal="left" vertical="center" wrapText="1"/>
    </xf>
    <xf numFmtId="0" fontId="12" fillId="19" borderId="0" xfId="0" applyFont="1" applyFill="1" applyAlignment="1">
      <alignment horizontal="center"/>
    </xf>
    <xf numFmtId="165" fontId="6" fillId="16" borderId="14" xfId="0" applyNumberFormat="1" applyFont="1" applyFill="1" applyBorder="1"/>
    <xf numFmtId="165" fontId="6" fillId="17" borderId="14" xfId="0" applyNumberFormat="1" applyFont="1" applyFill="1" applyBorder="1"/>
    <xf numFmtId="165" fontId="6" fillId="0" borderId="14" xfId="0" applyNumberFormat="1" applyFont="1" applyBorder="1"/>
    <xf numFmtId="165" fontId="6" fillId="18" borderId="14" xfId="0" applyNumberFormat="1" applyFont="1" applyFill="1" applyBorder="1"/>
    <xf numFmtId="170" fontId="6" fillId="16" borderId="14" xfId="0" applyNumberFormat="1" applyFont="1" applyFill="1" applyBorder="1"/>
    <xf numFmtId="170" fontId="6" fillId="17" borderId="14" xfId="0" applyNumberFormat="1" applyFont="1" applyFill="1" applyBorder="1"/>
    <xf numFmtId="170" fontId="6" fillId="0" borderId="14" xfId="0" applyNumberFormat="1" applyFont="1" applyBorder="1"/>
    <xf numFmtId="170" fontId="6" fillId="18" borderId="14" xfId="0" applyNumberFormat="1" applyFont="1" applyFill="1" applyBorder="1"/>
    <xf numFmtId="165" fontId="6" fillId="18" borderId="14" xfId="0" applyNumberFormat="1" applyFont="1" applyFill="1" applyBorder="1" applyAlignment="1">
      <alignment horizontal="right"/>
    </xf>
    <xf numFmtId="0" fontId="28" fillId="11" borderId="0" xfId="9" applyFont="1" applyFill="1" applyAlignment="1">
      <alignment vertical="center"/>
    </xf>
    <xf numFmtId="0" fontId="29" fillId="11" borderId="0" xfId="9" applyFont="1" applyFill="1"/>
    <xf numFmtId="0" fontId="30" fillId="11" borderId="0" xfId="9" applyFont="1" applyFill="1"/>
    <xf numFmtId="0" fontId="30" fillId="11" borderId="0" xfId="9" applyFont="1" applyFill="1" applyAlignment="1">
      <alignment vertical="center"/>
    </xf>
    <xf numFmtId="0" fontId="31" fillId="11" borderId="0" xfId="9" applyFont="1" applyFill="1" applyAlignment="1">
      <alignment horizontal="right" vertical="center"/>
    </xf>
    <xf numFmtId="0" fontId="20" fillId="8" borderId="0" xfId="9" applyFont="1" applyFill="1"/>
    <xf numFmtId="0" fontId="16" fillId="14" borderId="0" xfId="5" applyFill="1" applyBorder="1" applyAlignment="1">
      <alignment horizontal="left" vertical="center" wrapText="1"/>
    </xf>
    <xf numFmtId="167" fontId="1" fillId="8" borderId="0" xfId="1" applyNumberFormat="1" applyFont="1" applyFill="1"/>
    <xf numFmtId="0" fontId="1" fillId="8" borderId="0" xfId="4" applyFont="1" applyFill="1"/>
    <xf numFmtId="0" fontId="37" fillId="15" borderId="0" xfId="4" applyFont="1" applyFill="1"/>
    <xf numFmtId="0" fontId="20" fillId="0" borderId="0" xfId="10" applyFont="1" applyFill="1" applyAlignment="1">
      <alignment horizontal="left" vertical="center" wrapText="1"/>
    </xf>
    <xf numFmtId="0" fontId="16" fillId="0" borderId="0" xfId="13" applyFill="1" applyAlignment="1">
      <alignment horizontal="left" vertical="center" wrapText="1"/>
    </xf>
    <xf numFmtId="0" fontId="20" fillId="0" borderId="0" xfId="6" applyFont="1" applyFill="1"/>
    <xf numFmtId="0" fontId="22" fillId="0" borderId="0" xfId="3" applyFont="1" applyFill="1" applyAlignment="1">
      <alignment horizontal="left"/>
    </xf>
    <xf numFmtId="0" fontId="20" fillId="0" borderId="0" xfId="10" applyFont="1" applyFill="1"/>
    <xf numFmtId="0" fontId="6" fillId="0" borderId="0" xfId="10" applyFont="1" applyFill="1" applyAlignment="1">
      <alignment vertical="top" wrapText="1"/>
    </xf>
    <xf numFmtId="0" fontId="6" fillId="0" borderId="0" xfId="10" applyFont="1" applyFill="1" applyAlignment="1">
      <alignment horizontal="justify" vertical="top" wrapText="1"/>
    </xf>
    <xf numFmtId="0" fontId="42" fillId="11" borderId="0" xfId="9" applyFont="1" applyFill="1"/>
    <xf numFmtId="0" fontId="42" fillId="11" borderId="0" xfId="9" applyFont="1" applyFill="1" applyAlignment="1">
      <alignment horizontal="center"/>
    </xf>
    <xf numFmtId="0" fontId="37" fillId="0" borderId="0" xfId="4" applyFont="1" applyFill="1"/>
    <xf numFmtId="0" fontId="5" fillId="0" borderId="0" xfId="0" applyFont="1"/>
    <xf numFmtId="0" fontId="0" fillId="0" borderId="0" xfId="0"/>
    <xf numFmtId="3" fontId="6" fillId="0" borderId="0" xfId="0" applyNumberFormat="1" applyFont="1" applyAlignment="1">
      <alignment horizontal="center" vertical="top"/>
    </xf>
    <xf numFmtId="49" fontId="40" fillId="5" borderId="15" xfId="3" applyNumberFormat="1" applyFont="1" applyFill="1" applyBorder="1" applyAlignment="1">
      <alignment horizontal="left" vertical="center" wrapText="1"/>
    </xf>
    <xf numFmtId="49" fontId="40" fillId="5" borderId="0" xfId="3" applyNumberFormat="1" applyFont="1" applyFill="1" applyAlignment="1">
      <alignment horizontal="left" vertical="center" wrapText="1"/>
    </xf>
    <xf numFmtId="0" fontId="41" fillId="10" borderId="16" xfId="3" applyFont="1" applyFill="1" applyBorder="1" applyAlignment="1">
      <alignment horizontal="left" vertical="center" wrapText="1" indent="1"/>
    </xf>
    <xf numFmtId="0" fontId="41" fillId="10" borderId="17" xfId="3" applyFont="1" applyFill="1" applyBorder="1" applyAlignment="1">
      <alignment horizontal="left" vertical="center" wrapText="1" indent="1"/>
    </xf>
    <xf numFmtId="49" fontId="38" fillId="0" borderId="0" xfId="3" applyNumberFormat="1" applyFont="1" applyFill="1" applyAlignment="1">
      <alignment horizontal="left" vertical="center" wrapText="1" indent="1"/>
    </xf>
    <xf numFmtId="0" fontId="41" fillId="10" borderId="18" xfId="3" applyFont="1" applyFill="1" applyBorder="1" applyAlignment="1">
      <alignment horizontal="left" vertical="center" wrapText="1" indent="1"/>
    </xf>
    <xf numFmtId="0" fontId="25" fillId="10" borderId="9" xfId="4" applyFont="1" applyFill="1" applyBorder="1" applyAlignment="1">
      <alignment horizontal="left" vertical="center"/>
    </xf>
    <xf numFmtId="0" fontId="25" fillId="10" borderId="10" xfId="4" applyFont="1" applyFill="1" applyBorder="1" applyAlignment="1">
      <alignment horizontal="left" vertical="center"/>
    </xf>
    <xf numFmtId="0" fontId="25" fillId="10" borderId="11" xfId="4" applyFont="1" applyFill="1" applyBorder="1" applyAlignment="1">
      <alignment horizontal="left" vertical="center"/>
    </xf>
    <xf numFmtId="0" fontId="8" fillId="10" borderId="7" xfId="4" applyFont="1" applyFill="1" applyBorder="1" applyAlignment="1">
      <alignment horizontal="left" vertical="center"/>
    </xf>
    <xf numFmtId="0" fontId="8" fillId="10" borderId="12" xfId="4" applyFont="1" applyFill="1" applyBorder="1" applyAlignment="1">
      <alignment horizontal="left" vertical="center"/>
    </xf>
    <xf numFmtId="0" fontId="8" fillId="10" borderId="13" xfId="4" applyFont="1" applyFill="1" applyBorder="1" applyAlignment="1">
      <alignment horizontal="left" vertical="center"/>
    </xf>
    <xf numFmtId="0" fontId="32" fillId="8" borderId="0" xfId="4" quotePrefix="1" applyFont="1" applyFill="1" applyAlignment="1">
      <alignment vertical="center"/>
    </xf>
  </cellXfs>
  <cellStyles count="14">
    <cellStyle name="Comma 2" xfId="2" xr:uid="{9E496E9E-D36B-4FE6-826F-DC394E9E3038}"/>
    <cellStyle name="Comma 3" xfId="8" xr:uid="{C78E0BBD-06DB-4915-8687-969C3884D313}"/>
    <cellStyle name="Hyperlink" xfId="13" builtinId="8"/>
    <cellStyle name="Hyperlink 2" xfId="5" xr:uid="{5ED692A7-F3D7-426F-A6F7-6F404FB4451A}"/>
    <cellStyle name="Normal" xfId="0" builtinId="0"/>
    <cellStyle name="Normal 2" xfId="3" xr:uid="{2125055D-FF10-4A93-9E97-2A82E7E3C4A1}"/>
    <cellStyle name="Normal 3" xfId="11" xr:uid="{0666135B-707A-4F51-9803-FD235A0C59DE}"/>
    <cellStyle name="Normal 3 2" xfId="4" xr:uid="{49B20D8B-3F8C-489C-AB00-4CD58FBC87D4}"/>
    <cellStyle name="Normal 3 2 2" xfId="9" xr:uid="{403D9991-F113-4248-8344-18C32EBE440A}"/>
    <cellStyle name="Normal 3 3" xfId="6" xr:uid="{601F2DC7-29E0-4CDC-B059-FA4A732ACD07}"/>
    <cellStyle name="Normal 3 3 2" xfId="10" xr:uid="{1BD18E24-696F-49FF-BC4D-9A12D92ED035}"/>
    <cellStyle name="Per cent" xfId="1" builtinId="5"/>
    <cellStyle name="Percent 2" xfId="7" xr:uid="{A45B93AA-6B86-4678-AF58-D11D63E27AEA}"/>
    <cellStyle name="Percent 3" xfId="12" xr:uid="{8EA1DD5C-481F-43B1-AA69-D7DD79731B67}"/>
  </cellStyles>
  <dxfs count="54">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GP</a:t>
            </a:r>
            <a:r>
              <a:rPr lang="en-AU" baseline="0"/>
              <a:t> FTE: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1C4E-4AA7-A78D-E899C0D91EF4}"/>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1C4E-4AA7-A78D-E899C0D91EF4}"/>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1C4E-4AA7-A78D-E899C0D91EF4}"/>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1C4E-4AA7-A78D-E899C0D91EF4}"/>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QLD!$A$26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QLD!$B$26:$O$26</c:f>
              <c:numCache>
                <c:formatCode>_-* #,##0.0_-;\-* #,##0.0_-;_-* "-"??_-;_-@_-</c:formatCode>
                <c:ptCount val="14"/>
                <c:pt idx="0">
                  <c:v>723.33410000000003</c:v>
                </c:pt>
                <c:pt idx="1">
                  <c:v>750.11670000000004</c:v>
                </c:pt>
                <c:pt idx="2">
                  <c:v>794.33529999999996</c:v>
                </c:pt>
                <c:pt idx="3">
                  <c:v>827.90290000000005</c:v>
                </c:pt>
                <c:pt idx="4">
                  <c:v>839.48680000000002</c:v>
                </c:pt>
                <c:pt idx="5">
                  <c:v>862.02705000000003</c:v>
                </c:pt>
                <c:pt idx="6">
                  <c:v>885.45726999999999</c:v>
                </c:pt>
                <c:pt idx="7">
                  <c:v>930.62588000000005</c:v>
                </c:pt>
                <c:pt idx="8">
                  <c:v>977.17840999999999</c:v>
                </c:pt>
                <c:pt idx="9">
                  <c:v>1019.48761</c:v>
                </c:pt>
                <c:pt idx="10">
                  <c:v>1225.1724300000001</c:v>
                </c:pt>
                <c:pt idx="11">
                  <c:v>1403.3718200000001</c:v>
                </c:pt>
                <c:pt idx="12">
                  <c:v>1545.4831200000001</c:v>
                </c:pt>
                <c:pt idx="13">
                  <c:v>1658.87474</c:v>
                </c:pt>
              </c:numCache>
            </c:numRef>
          </c:yVal>
          <c:smooth val="0"/>
          <c:extLst>
            <c:ext xmlns:c16="http://schemas.microsoft.com/office/drawing/2014/chart" uri="{C3380CC4-5D6E-409C-BE32-E72D297353CC}">
              <c16:uniqueId val="{00000000-AF5E-4D23-9B9B-158C876B180D}"/>
            </c:ext>
          </c:extLst>
        </c:ser>
        <c:ser>
          <c:idx val="8"/>
          <c:order val="1"/>
          <c:tx>
            <c:strRef>
              <c:f>QLD!$A$36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QLD!$B$36:$O$36</c:f>
              <c:numCache>
                <c:formatCode>_-* #,##0.0_-;\-* #,##0.0_-;_-* "-"??_-;_-@_-</c:formatCode>
                <c:ptCount val="14"/>
                <c:pt idx="5">
                  <c:v>884.4</c:v>
                </c:pt>
                <c:pt idx="6">
                  <c:v>931.2</c:v>
                </c:pt>
                <c:pt idx="7">
                  <c:v>976.7</c:v>
                </c:pt>
                <c:pt idx="8">
                  <c:v>1019.7</c:v>
                </c:pt>
                <c:pt idx="9">
                  <c:v>1062.5</c:v>
                </c:pt>
                <c:pt idx="10">
                  <c:v>1259</c:v>
                </c:pt>
                <c:pt idx="11">
                  <c:v>1425.2</c:v>
                </c:pt>
                <c:pt idx="12">
                  <c:v>1579.9</c:v>
                </c:pt>
                <c:pt idx="13">
                  <c:v>1721.8</c:v>
                </c:pt>
              </c:numCache>
            </c:numRef>
          </c:yVal>
          <c:smooth val="0"/>
          <c:extLst>
            <c:ext xmlns:c16="http://schemas.microsoft.com/office/drawing/2014/chart" uri="{C3380CC4-5D6E-409C-BE32-E72D297353CC}">
              <c16:uniqueId val="{00000001-AF5E-4D23-9B9B-158C876B180D}"/>
            </c:ext>
          </c:extLst>
        </c:ser>
        <c:ser>
          <c:idx val="10"/>
          <c:order val="2"/>
          <c:tx>
            <c:strRef>
              <c:f>QLD!$A$38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QLD!$B$38:$O$38</c:f>
              <c:numCache>
                <c:formatCode>_-* #,##0.0_-;\-* #,##0.0_-;_-* "-"??_-;_-@_-</c:formatCode>
                <c:ptCount val="14"/>
                <c:pt idx="5">
                  <c:v>1000.2</c:v>
                </c:pt>
                <c:pt idx="6">
                  <c:v>1049.8</c:v>
                </c:pt>
                <c:pt idx="7">
                  <c:v>1098</c:v>
                </c:pt>
                <c:pt idx="8">
                  <c:v>1143.7</c:v>
                </c:pt>
                <c:pt idx="9">
                  <c:v>1189</c:v>
                </c:pt>
                <c:pt idx="10">
                  <c:v>1397.5</c:v>
                </c:pt>
                <c:pt idx="11">
                  <c:v>1573.7</c:v>
                </c:pt>
                <c:pt idx="12">
                  <c:v>1737.8</c:v>
                </c:pt>
                <c:pt idx="13">
                  <c:v>1888.3</c:v>
                </c:pt>
              </c:numCache>
            </c:numRef>
          </c:yVal>
          <c:smooth val="0"/>
          <c:extLst>
            <c:ext xmlns:c16="http://schemas.microsoft.com/office/drawing/2014/chart" uri="{C3380CC4-5D6E-409C-BE32-E72D297353CC}">
              <c16:uniqueId val="{00000002-AF5E-4D23-9B9B-158C876B180D}"/>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WA!$A$10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WA!$B$10:$O$10</c:f>
              <c:numCache>
                <c:formatCode>_-* #,##0_-;\-* #,##0_-;_-* "-"??_-;_-@_-</c:formatCode>
                <c:ptCount val="14"/>
                <c:pt idx="0">
                  <c:v>352</c:v>
                </c:pt>
                <c:pt idx="1">
                  <c:v>366</c:v>
                </c:pt>
                <c:pt idx="2">
                  <c:v>378</c:v>
                </c:pt>
                <c:pt idx="3">
                  <c:v>391</c:v>
                </c:pt>
                <c:pt idx="4">
                  <c:v>403</c:v>
                </c:pt>
                <c:pt idx="5">
                  <c:v>422.7</c:v>
                </c:pt>
                <c:pt idx="6">
                  <c:v>445.6</c:v>
                </c:pt>
                <c:pt idx="7">
                  <c:v>465.7</c:v>
                </c:pt>
                <c:pt idx="8">
                  <c:v>490</c:v>
                </c:pt>
                <c:pt idx="9">
                  <c:v>512.1</c:v>
                </c:pt>
                <c:pt idx="10">
                  <c:v>632.5</c:v>
                </c:pt>
                <c:pt idx="11">
                  <c:v>752.1</c:v>
                </c:pt>
                <c:pt idx="12">
                  <c:v>837.3</c:v>
                </c:pt>
                <c:pt idx="13">
                  <c:v>886.5</c:v>
                </c:pt>
              </c:numCache>
            </c:numRef>
          </c:yVal>
          <c:smooth val="0"/>
          <c:extLst>
            <c:ext xmlns:c16="http://schemas.microsoft.com/office/drawing/2014/chart" uri="{C3380CC4-5D6E-409C-BE32-E72D297353CC}">
              <c16:uniqueId val="{00000000-F9F3-4F06-872E-0AC87291CB81}"/>
            </c:ext>
          </c:extLst>
        </c:ser>
        <c:ser>
          <c:idx val="8"/>
          <c:order val="1"/>
          <c:tx>
            <c:strRef>
              <c:f>WA!$A$20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WA!$B$20:$O$20</c:f>
              <c:numCache>
                <c:formatCode>_-* #,##0_-;\-* #,##0_-;_-* "-"??_-;_-@_-</c:formatCode>
                <c:ptCount val="14"/>
                <c:pt idx="5">
                  <c:v>445.58</c:v>
                </c:pt>
                <c:pt idx="6">
                  <c:v>476.55</c:v>
                </c:pt>
                <c:pt idx="7">
                  <c:v>506.61</c:v>
                </c:pt>
                <c:pt idx="8">
                  <c:v>538.20000000000005</c:v>
                </c:pt>
                <c:pt idx="9">
                  <c:v>570.82000000000005</c:v>
                </c:pt>
                <c:pt idx="10">
                  <c:v>690.31</c:v>
                </c:pt>
                <c:pt idx="11">
                  <c:v>804.38</c:v>
                </c:pt>
                <c:pt idx="12">
                  <c:v>886.76</c:v>
                </c:pt>
                <c:pt idx="13">
                  <c:v>964.83</c:v>
                </c:pt>
              </c:numCache>
            </c:numRef>
          </c:yVal>
          <c:smooth val="0"/>
          <c:extLst>
            <c:ext xmlns:c16="http://schemas.microsoft.com/office/drawing/2014/chart" uri="{C3380CC4-5D6E-409C-BE32-E72D297353CC}">
              <c16:uniqueId val="{00000001-F9F3-4F06-872E-0AC87291CB81}"/>
            </c:ext>
          </c:extLst>
        </c:ser>
        <c:ser>
          <c:idx val="10"/>
          <c:order val="2"/>
          <c:tx>
            <c:strRef>
              <c:f>WA!$A$22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WA!$B$22:$O$22</c:f>
              <c:numCache>
                <c:formatCode>_-* #,##0_-;\-* #,##0_-;_-* "-"??_-;_-@_-</c:formatCode>
                <c:ptCount val="14"/>
                <c:pt idx="5">
                  <c:v>566.03</c:v>
                </c:pt>
                <c:pt idx="6">
                  <c:v>604.32000000000005</c:v>
                </c:pt>
                <c:pt idx="7">
                  <c:v>641.53</c:v>
                </c:pt>
                <c:pt idx="8">
                  <c:v>680.61</c:v>
                </c:pt>
                <c:pt idx="9">
                  <c:v>720.95</c:v>
                </c:pt>
                <c:pt idx="10">
                  <c:v>868.8</c:v>
                </c:pt>
                <c:pt idx="11">
                  <c:v>1009.93</c:v>
                </c:pt>
                <c:pt idx="12">
                  <c:v>1111.8499999999999</c:v>
                </c:pt>
                <c:pt idx="13">
                  <c:v>1208.42</c:v>
                </c:pt>
              </c:numCache>
            </c:numRef>
          </c:yVal>
          <c:smooth val="0"/>
          <c:extLst>
            <c:ext xmlns:c16="http://schemas.microsoft.com/office/drawing/2014/chart" uri="{C3380CC4-5D6E-409C-BE32-E72D297353CC}">
              <c16:uniqueId val="{00000002-F9F3-4F06-872E-0AC87291CB81}"/>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WA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WA!$A$26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WA!$B$26:$O$26</c:f>
              <c:numCache>
                <c:formatCode>_-* #,##0.0_-;\-* #,##0.0_-;_-* "-"??_-;_-@_-</c:formatCode>
                <c:ptCount val="14"/>
                <c:pt idx="0">
                  <c:v>332.33139999999997</c:v>
                </c:pt>
                <c:pt idx="1">
                  <c:v>349.9203</c:v>
                </c:pt>
                <c:pt idx="2">
                  <c:v>355.82940000000002</c:v>
                </c:pt>
                <c:pt idx="3">
                  <c:v>363.91590000000002</c:v>
                </c:pt>
                <c:pt idx="4">
                  <c:v>372.35629999999998</c:v>
                </c:pt>
                <c:pt idx="5">
                  <c:v>376.61468000000002</c:v>
                </c:pt>
                <c:pt idx="6">
                  <c:v>394.32548000000003</c:v>
                </c:pt>
                <c:pt idx="7">
                  <c:v>410.03694999999999</c:v>
                </c:pt>
                <c:pt idx="8">
                  <c:v>427.55103000000003</c:v>
                </c:pt>
                <c:pt idx="9">
                  <c:v>441.56265999999999</c:v>
                </c:pt>
                <c:pt idx="10">
                  <c:v>545.77331000000004</c:v>
                </c:pt>
                <c:pt idx="11">
                  <c:v>636.01950999999997</c:v>
                </c:pt>
                <c:pt idx="12">
                  <c:v>711.78878999999995</c:v>
                </c:pt>
                <c:pt idx="13">
                  <c:v>749.45897000000002</c:v>
                </c:pt>
              </c:numCache>
            </c:numRef>
          </c:yVal>
          <c:smooth val="0"/>
          <c:extLst>
            <c:ext xmlns:c16="http://schemas.microsoft.com/office/drawing/2014/chart" uri="{C3380CC4-5D6E-409C-BE32-E72D297353CC}">
              <c16:uniqueId val="{00000000-2232-4CE8-BC45-EE0E2C5B3DB0}"/>
            </c:ext>
          </c:extLst>
        </c:ser>
        <c:ser>
          <c:idx val="8"/>
          <c:order val="1"/>
          <c:tx>
            <c:strRef>
              <c:f>WA!$A$36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WA!$B$36:$O$36</c:f>
              <c:numCache>
                <c:formatCode>_-* #,##0.0_-;\-* #,##0.0_-;_-* "-"??_-;_-@_-</c:formatCode>
                <c:ptCount val="14"/>
                <c:pt idx="5">
                  <c:v>396.4</c:v>
                </c:pt>
                <c:pt idx="6">
                  <c:v>421</c:v>
                </c:pt>
                <c:pt idx="7">
                  <c:v>445.3</c:v>
                </c:pt>
                <c:pt idx="8">
                  <c:v>468.9</c:v>
                </c:pt>
                <c:pt idx="9">
                  <c:v>491.3</c:v>
                </c:pt>
                <c:pt idx="10">
                  <c:v>594.79999999999995</c:v>
                </c:pt>
                <c:pt idx="11">
                  <c:v>679.3</c:v>
                </c:pt>
                <c:pt idx="12">
                  <c:v>753</c:v>
                </c:pt>
                <c:pt idx="13">
                  <c:v>814.4</c:v>
                </c:pt>
              </c:numCache>
            </c:numRef>
          </c:yVal>
          <c:smooth val="0"/>
          <c:extLst>
            <c:ext xmlns:c16="http://schemas.microsoft.com/office/drawing/2014/chart" uri="{C3380CC4-5D6E-409C-BE32-E72D297353CC}">
              <c16:uniqueId val="{00000001-2232-4CE8-BC45-EE0E2C5B3DB0}"/>
            </c:ext>
          </c:extLst>
        </c:ser>
        <c:ser>
          <c:idx val="10"/>
          <c:order val="2"/>
          <c:tx>
            <c:strRef>
              <c:f>WA!$A$38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WA!$B$8:$O$8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WA!$B$38:$O$38</c:f>
              <c:numCache>
                <c:formatCode>_-* #,##0.0_-;\-* #,##0.0_-;_-* "-"??_-;_-@_-</c:formatCode>
                <c:ptCount val="14"/>
                <c:pt idx="5">
                  <c:v>504</c:v>
                </c:pt>
                <c:pt idx="6">
                  <c:v>534.5</c:v>
                </c:pt>
                <c:pt idx="7">
                  <c:v>564.6</c:v>
                </c:pt>
                <c:pt idx="8">
                  <c:v>593.79999999999995</c:v>
                </c:pt>
                <c:pt idx="9">
                  <c:v>621.5</c:v>
                </c:pt>
                <c:pt idx="10">
                  <c:v>749.5</c:v>
                </c:pt>
                <c:pt idx="11">
                  <c:v>854.1</c:v>
                </c:pt>
                <c:pt idx="12">
                  <c:v>945.2</c:v>
                </c:pt>
                <c:pt idx="13">
                  <c:v>1021.2</c:v>
                </c:pt>
              </c:numCache>
            </c:numRef>
          </c:yVal>
          <c:smooth val="0"/>
          <c:extLst>
            <c:ext xmlns:c16="http://schemas.microsoft.com/office/drawing/2014/chart" uri="{C3380CC4-5D6E-409C-BE32-E72D297353CC}">
              <c16:uniqueId val="{00000002-2232-4CE8-BC45-EE0E2C5B3DB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SA!$A$10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SA!$B$10:$O$10</c:f>
              <c:numCache>
                <c:formatCode>_-* #,##0_-;\-* #,##0_-;_-* "-"??_-;_-@_-</c:formatCode>
                <c:ptCount val="14"/>
                <c:pt idx="0">
                  <c:v>291</c:v>
                </c:pt>
                <c:pt idx="1">
                  <c:v>301</c:v>
                </c:pt>
                <c:pt idx="2">
                  <c:v>296</c:v>
                </c:pt>
                <c:pt idx="3">
                  <c:v>311</c:v>
                </c:pt>
                <c:pt idx="4">
                  <c:v>321</c:v>
                </c:pt>
                <c:pt idx="5">
                  <c:v>322.10000000000002</c:v>
                </c:pt>
                <c:pt idx="6">
                  <c:v>324.7</c:v>
                </c:pt>
                <c:pt idx="7">
                  <c:v>328.2</c:v>
                </c:pt>
                <c:pt idx="8">
                  <c:v>334.7</c:v>
                </c:pt>
                <c:pt idx="9">
                  <c:v>338.8</c:v>
                </c:pt>
                <c:pt idx="10">
                  <c:v>364.8</c:v>
                </c:pt>
                <c:pt idx="11">
                  <c:v>380.4</c:v>
                </c:pt>
                <c:pt idx="12">
                  <c:v>408.1</c:v>
                </c:pt>
                <c:pt idx="13">
                  <c:v>430</c:v>
                </c:pt>
              </c:numCache>
            </c:numRef>
          </c:yVal>
          <c:smooth val="0"/>
          <c:extLst>
            <c:ext xmlns:c16="http://schemas.microsoft.com/office/drawing/2014/chart" uri="{C3380CC4-5D6E-409C-BE32-E72D297353CC}">
              <c16:uniqueId val="{00000000-12D6-4E16-95C0-11F5C32A595C}"/>
            </c:ext>
          </c:extLst>
        </c:ser>
        <c:ser>
          <c:idx val="8"/>
          <c:order val="1"/>
          <c:tx>
            <c:strRef>
              <c:f>SA!$A$20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SA!$B$20:$O$20</c:f>
              <c:numCache>
                <c:formatCode>_-* #,##0_-;\-* #,##0_-;_-* "-"??_-;_-@_-</c:formatCode>
                <c:ptCount val="14"/>
                <c:pt idx="5">
                  <c:v>330.16</c:v>
                </c:pt>
                <c:pt idx="6">
                  <c:v>345.94</c:v>
                </c:pt>
                <c:pt idx="7">
                  <c:v>355.98</c:v>
                </c:pt>
                <c:pt idx="8">
                  <c:v>369.08</c:v>
                </c:pt>
                <c:pt idx="9">
                  <c:v>379.81</c:v>
                </c:pt>
                <c:pt idx="10">
                  <c:v>422.97</c:v>
                </c:pt>
                <c:pt idx="11">
                  <c:v>447.07</c:v>
                </c:pt>
                <c:pt idx="12">
                  <c:v>463.66</c:v>
                </c:pt>
                <c:pt idx="13">
                  <c:v>475.56</c:v>
                </c:pt>
              </c:numCache>
            </c:numRef>
          </c:yVal>
          <c:smooth val="0"/>
          <c:extLst>
            <c:ext xmlns:c16="http://schemas.microsoft.com/office/drawing/2014/chart" uri="{C3380CC4-5D6E-409C-BE32-E72D297353CC}">
              <c16:uniqueId val="{00000001-12D6-4E16-95C0-11F5C32A595C}"/>
            </c:ext>
          </c:extLst>
        </c:ser>
        <c:ser>
          <c:idx val="10"/>
          <c:order val="2"/>
          <c:tx>
            <c:strRef>
              <c:f>SA!$A$22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SA!$B$22:$O$22</c:f>
              <c:numCache>
                <c:formatCode>_-* #,##0_-;\-* #,##0_-;_-* "-"??_-;_-@_-</c:formatCode>
                <c:ptCount val="14"/>
                <c:pt idx="5">
                  <c:v>353.42</c:v>
                </c:pt>
                <c:pt idx="6">
                  <c:v>370.31</c:v>
                </c:pt>
                <c:pt idx="7">
                  <c:v>381.02</c:v>
                </c:pt>
                <c:pt idx="8">
                  <c:v>395</c:v>
                </c:pt>
                <c:pt idx="9">
                  <c:v>406.47</c:v>
                </c:pt>
                <c:pt idx="10">
                  <c:v>452.57</c:v>
                </c:pt>
                <c:pt idx="11">
                  <c:v>478.33</c:v>
                </c:pt>
                <c:pt idx="12">
                  <c:v>495.99</c:v>
                </c:pt>
                <c:pt idx="13">
                  <c:v>508.71</c:v>
                </c:pt>
              </c:numCache>
            </c:numRef>
          </c:yVal>
          <c:smooth val="0"/>
          <c:extLst>
            <c:ext xmlns:c16="http://schemas.microsoft.com/office/drawing/2014/chart" uri="{C3380CC4-5D6E-409C-BE32-E72D297353CC}">
              <c16:uniqueId val="{00000002-12D6-4E16-95C0-11F5C32A595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SA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SA!$A$26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SA!$B$26:$O$26</c:f>
              <c:numCache>
                <c:formatCode>_-* #,##0.0_-;\-* #,##0.0_-;_-* "-"??_-;_-@_-</c:formatCode>
                <c:ptCount val="14"/>
                <c:pt idx="0">
                  <c:v>265.65859999999998</c:v>
                </c:pt>
                <c:pt idx="1">
                  <c:v>265.19209999999998</c:v>
                </c:pt>
                <c:pt idx="2">
                  <c:v>269.149</c:v>
                </c:pt>
                <c:pt idx="3">
                  <c:v>278.24110000000002</c:v>
                </c:pt>
                <c:pt idx="4">
                  <c:v>280.33969999999999</c:v>
                </c:pt>
                <c:pt idx="5">
                  <c:v>281.46114999999998</c:v>
                </c:pt>
                <c:pt idx="6">
                  <c:v>278.37405000000001</c:v>
                </c:pt>
                <c:pt idx="7">
                  <c:v>279.82830000000001</c:v>
                </c:pt>
                <c:pt idx="8">
                  <c:v>282.74498</c:v>
                </c:pt>
                <c:pt idx="9">
                  <c:v>284.24446999999998</c:v>
                </c:pt>
                <c:pt idx="10">
                  <c:v>300.11871000000002</c:v>
                </c:pt>
                <c:pt idx="11">
                  <c:v>313.16018000000003</c:v>
                </c:pt>
                <c:pt idx="12">
                  <c:v>338.63578000000001</c:v>
                </c:pt>
                <c:pt idx="13">
                  <c:v>357.88542999999999</c:v>
                </c:pt>
              </c:numCache>
            </c:numRef>
          </c:yVal>
          <c:smooth val="0"/>
          <c:extLst>
            <c:ext xmlns:c16="http://schemas.microsoft.com/office/drawing/2014/chart" uri="{C3380CC4-5D6E-409C-BE32-E72D297353CC}">
              <c16:uniqueId val="{00000000-709E-4A21-AE35-AA149686A06F}"/>
            </c:ext>
          </c:extLst>
        </c:ser>
        <c:ser>
          <c:idx val="8"/>
          <c:order val="1"/>
          <c:tx>
            <c:strRef>
              <c:f>SA!$A$36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SA!$B$36:$O$36</c:f>
              <c:numCache>
                <c:formatCode>_-* #,##0.0_-;\-* #,##0.0_-;_-* "-"??_-;_-@_-</c:formatCode>
                <c:ptCount val="14"/>
                <c:pt idx="5">
                  <c:v>288.3</c:v>
                </c:pt>
                <c:pt idx="6">
                  <c:v>296.2</c:v>
                </c:pt>
                <c:pt idx="7">
                  <c:v>303.3</c:v>
                </c:pt>
                <c:pt idx="8">
                  <c:v>311.60000000000002</c:v>
                </c:pt>
                <c:pt idx="9">
                  <c:v>318.39999999999998</c:v>
                </c:pt>
                <c:pt idx="10">
                  <c:v>347.8</c:v>
                </c:pt>
                <c:pt idx="11">
                  <c:v>368</c:v>
                </c:pt>
                <c:pt idx="12">
                  <c:v>384.7</c:v>
                </c:pt>
                <c:pt idx="13">
                  <c:v>395.6</c:v>
                </c:pt>
              </c:numCache>
            </c:numRef>
          </c:yVal>
          <c:smooth val="0"/>
          <c:extLst>
            <c:ext xmlns:c16="http://schemas.microsoft.com/office/drawing/2014/chart" uri="{C3380CC4-5D6E-409C-BE32-E72D297353CC}">
              <c16:uniqueId val="{00000001-709E-4A21-AE35-AA149686A06F}"/>
            </c:ext>
          </c:extLst>
        </c:ser>
        <c:ser>
          <c:idx val="10"/>
          <c:order val="2"/>
          <c:tx>
            <c:strRef>
              <c:f>SA!$A$38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SA!$B$8:$O$8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SA!$B$38:$O$38</c:f>
              <c:numCache>
                <c:formatCode>_-* #,##0.0_-;\-* #,##0.0_-;_-* "-"??_-;_-@_-</c:formatCode>
                <c:ptCount val="14"/>
                <c:pt idx="5">
                  <c:v>308.60000000000002</c:v>
                </c:pt>
                <c:pt idx="6">
                  <c:v>317.10000000000002</c:v>
                </c:pt>
                <c:pt idx="7">
                  <c:v>324.60000000000002</c:v>
                </c:pt>
                <c:pt idx="8">
                  <c:v>333.5</c:v>
                </c:pt>
                <c:pt idx="9">
                  <c:v>340.7</c:v>
                </c:pt>
                <c:pt idx="10">
                  <c:v>372.2</c:v>
                </c:pt>
                <c:pt idx="11">
                  <c:v>393.7</c:v>
                </c:pt>
                <c:pt idx="12">
                  <c:v>411.5</c:v>
                </c:pt>
                <c:pt idx="13">
                  <c:v>423.2</c:v>
                </c:pt>
              </c:numCache>
            </c:numRef>
          </c:yVal>
          <c:smooth val="0"/>
          <c:extLst>
            <c:ext xmlns:c16="http://schemas.microsoft.com/office/drawing/2014/chart" uri="{C3380CC4-5D6E-409C-BE32-E72D297353CC}">
              <c16:uniqueId val="{00000002-709E-4A21-AE35-AA149686A06F}"/>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TAS!$A$10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TAS!$B$10:$O$10</c:f>
              <c:numCache>
                <c:formatCode>_-* #,##0_-;\-* #,##0_-;_-* "-"??_-;_-@_-</c:formatCode>
                <c:ptCount val="14"/>
                <c:pt idx="0">
                  <c:v>76</c:v>
                </c:pt>
                <c:pt idx="1">
                  <c:v>83</c:v>
                </c:pt>
                <c:pt idx="2">
                  <c:v>82</c:v>
                </c:pt>
                <c:pt idx="3">
                  <c:v>88</c:v>
                </c:pt>
                <c:pt idx="4">
                  <c:v>99</c:v>
                </c:pt>
                <c:pt idx="5">
                  <c:v>98.4</c:v>
                </c:pt>
                <c:pt idx="6">
                  <c:v>100.2</c:v>
                </c:pt>
                <c:pt idx="7">
                  <c:v>104.5</c:v>
                </c:pt>
                <c:pt idx="8">
                  <c:v>101.6</c:v>
                </c:pt>
                <c:pt idx="9">
                  <c:v>107.9</c:v>
                </c:pt>
                <c:pt idx="10">
                  <c:v>124.2</c:v>
                </c:pt>
                <c:pt idx="11">
                  <c:v>138.9</c:v>
                </c:pt>
                <c:pt idx="12">
                  <c:v>147.80000000000001</c:v>
                </c:pt>
                <c:pt idx="13">
                  <c:v>164.9</c:v>
                </c:pt>
              </c:numCache>
            </c:numRef>
          </c:yVal>
          <c:smooth val="0"/>
          <c:extLst>
            <c:ext xmlns:c16="http://schemas.microsoft.com/office/drawing/2014/chart" uri="{C3380CC4-5D6E-409C-BE32-E72D297353CC}">
              <c16:uniqueId val="{00000000-A243-4574-BADA-AF5110C94B9C}"/>
            </c:ext>
          </c:extLst>
        </c:ser>
        <c:ser>
          <c:idx val="8"/>
          <c:order val="1"/>
          <c:tx>
            <c:strRef>
              <c:f>TAS!$A$20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TAS!$B$20:$O$20</c:f>
              <c:numCache>
                <c:formatCode>_-* #,##0_-;\-* #,##0_-;_-* "-"??_-;_-@_-</c:formatCode>
                <c:ptCount val="14"/>
                <c:pt idx="5">
                  <c:v>106.69</c:v>
                </c:pt>
                <c:pt idx="6">
                  <c:v>107.61</c:v>
                </c:pt>
                <c:pt idx="7">
                  <c:v>117.2</c:v>
                </c:pt>
                <c:pt idx="8">
                  <c:v>118.93</c:v>
                </c:pt>
                <c:pt idx="9">
                  <c:v>125.33</c:v>
                </c:pt>
                <c:pt idx="10">
                  <c:v>144.72</c:v>
                </c:pt>
                <c:pt idx="11">
                  <c:v>155.69</c:v>
                </c:pt>
                <c:pt idx="12">
                  <c:v>164.49</c:v>
                </c:pt>
                <c:pt idx="13">
                  <c:v>175.95</c:v>
                </c:pt>
              </c:numCache>
            </c:numRef>
          </c:yVal>
          <c:smooth val="0"/>
          <c:extLst>
            <c:ext xmlns:c16="http://schemas.microsoft.com/office/drawing/2014/chart" uri="{C3380CC4-5D6E-409C-BE32-E72D297353CC}">
              <c16:uniqueId val="{00000001-A243-4574-BADA-AF5110C94B9C}"/>
            </c:ext>
          </c:extLst>
        </c:ser>
        <c:ser>
          <c:idx val="10"/>
          <c:order val="2"/>
          <c:tx>
            <c:strRef>
              <c:f>TAS!$A$22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TAS!$B$22:$O$22</c:f>
              <c:numCache>
                <c:formatCode>_-* #,##0_-;\-* #,##0_-;_-* "-"??_-;_-@_-</c:formatCode>
                <c:ptCount val="14"/>
                <c:pt idx="5">
                  <c:v>130.57</c:v>
                </c:pt>
                <c:pt idx="6">
                  <c:v>131.79</c:v>
                </c:pt>
                <c:pt idx="7">
                  <c:v>144.18</c:v>
                </c:pt>
                <c:pt idx="8">
                  <c:v>146.44</c:v>
                </c:pt>
                <c:pt idx="9">
                  <c:v>154.66999999999999</c:v>
                </c:pt>
                <c:pt idx="10">
                  <c:v>179.77</c:v>
                </c:pt>
                <c:pt idx="11">
                  <c:v>193.97</c:v>
                </c:pt>
                <c:pt idx="12">
                  <c:v>205.34</c:v>
                </c:pt>
                <c:pt idx="13">
                  <c:v>220.14</c:v>
                </c:pt>
              </c:numCache>
            </c:numRef>
          </c:yVal>
          <c:smooth val="0"/>
          <c:extLst>
            <c:ext xmlns:c16="http://schemas.microsoft.com/office/drawing/2014/chart" uri="{C3380CC4-5D6E-409C-BE32-E72D297353CC}">
              <c16:uniqueId val="{00000002-A243-4574-BADA-AF5110C94B9C}"/>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TAS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TAS!$A$26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TAS!$B$26:$O$26</c:f>
              <c:numCache>
                <c:formatCode>_-* #,##0.0_-;\-* #,##0.0_-;_-* "-"??_-;_-@_-</c:formatCode>
                <c:ptCount val="14"/>
                <c:pt idx="0">
                  <c:v>65.843699999999998</c:v>
                </c:pt>
                <c:pt idx="1">
                  <c:v>71.226299999999995</c:v>
                </c:pt>
                <c:pt idx="2">
                  <c:v>73.031400000000005</c:v>
                </c:pt>
                <c:pt idx="3">
                  <c:v>73.700500000000005</c:v>
                </c:pt>
                <c:pt idx="4">
                  <c:v>83.6173</c:v>
                </c:pt>
                <c:pt idx="5">
                  <c:v>80.468360000000004</c:v>
                </c:pt>
                <c:pt idx="6">
                  <c:v>84.515829999999994</c:v>
                </c:pt>
                <c:pt idx="7">
                  <c:v>84.440070000000006</c:v>
                </c:pt>
                <c:pt idx="8">
                  <c:v>83.546440000000004</c:v>
                </c:pt>
                <c:pt idx="9">
                  <c:v>87.366780000000006</c:v>
                </c:pt>
                <c:pt idx="10">
                  <c:v>98.467730000000003</c:v>
                </c:pt>
                <c:pt idx="11">
                  <c:v>111.43304999999999</c:v>
                </c:pt>
                <c:pt idx="12">
                  <c:v>120.29436</c:v>
                </c:pt>
                <c:pt idx="13">
                  <c:v>131.78416999999999</c:v>
                </c:pt>
              </c:numCache>
            </c:numRef>
          </c:yVal>
          <c:smooth val="0"/>
          <c:extLst>
            <c:ext xmlns:c16="http://schemas.microsoft.com/office/drawing/2014/chart" uri="{C3380CC4-5D6E-409C-BE32-E72D297353CC}">
              <c16:uniqueId val="{00000000-1E15-4D6E-AF95-3629E127B8B2}"/>
            </c:ext>
          </c:extLst>
        </c:ser>
        <c:ser>
          <c:idx val="8"/>
          <c:order val="1"/>
          <c:tx>
            <c:strRef>
              <c:f>TAS!$A$36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TAS!$B$36:$O$36</c:f>
              <c:numCache>
                <c:formatCode>_-* #,##0.0_-;\-* #,##0.0_-;_-* "-"??_-;_-@_-</c:formatCode>
                <c:ptCount val="14"/>
                <c:pt idx="5">
                  <c:v>87.2</c:v>
                </c:pt>
                <c:pt idx="6">
                  <c:v>90.6</c:v>
                </c:pt>
                <c:pt idx="7">
                  <c:v>94.5</c:v>
                </c:pt>
                <c:pt idx="8">
                  <c:v>97.7</c:v>
                </c:pt>
                <c:pt idx="9">
                  <c:v>101.3</c:v>
                </c:pt>
                <c:pt idx="10">
                  <c:v>115</c:v>
                </c:pt>
                <c:pt idx="11">
                  <c:v>125</c:v>
                </c:pt>
                <c:pt idx="12">
                  <c:v>133.9</c:v>
                </c:pt>
                <c:pt idx="13">
                  <c:v>140.80000000000001</c:v>
                </c:pt>
              </c:numCache>
            </c:numRef>
          </c:yVal>
          <c:smooth val="0"/>
          <c:extLst>
            <c:ext xmlns:c16="http://schemas.microsoft.com/office/drawing/2014/chart" uri="{C3380CC4-5D6E-409C-BE32-E72D297353CC}">
              <c16:uniqueId val="{00000001-1E15-4D6E-AF95-3629E127B8B2}"/>
            </c:ext>
          </c:extLst>
        </c:ser>
        <c:ser>
          <c:idx val="10"/>
          <c:order val="2"/>
          <c:tx>
            <c:strRef>
              <c:f>TAS!$A$38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TAS!$B$8:$O$8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TAS!$B$38:$O$38</c:f>
              <c:numCache>
                <c:formatCode>_-* #,##0.0_-;\-* #,##0.0_-;_-* "-"??_-;_-@_-</c:formatCode>
                <c:ptCount val="14"/>
                <c:pt idx="5">
                  <c:v>106.6</c:v>
                </c:pt>
                <c:pt idx="6">
                  <c:v>110.9</c:v>
                </c:pt>
                <c:pt idx="7">
                  <c:v>116</c:v>
                </c:pt>
                <c:pt idx="8">
                  <c:v>120.1</c:v>
                </c:pt>
                <c:pt idx="9">
                  <c:v>124.8</c:v>
                </c:pt>
                <c:pt idx="10">
                  <c:v>142.5</c:v>
                </c:pt>
                <c:pt idx="11">
                  <c:v>155.5</c:v>
                </c:pt>
                <c:pt idx="12">
                  <c:v>166.9</c:v>
                </c:pt>
                <c:pt idx="13">
                  <c:v>175.8</c:v>
                </c:pt>
              </c:numCache>
            </c:numRef>
          </c:yVal>
          <c:smooth val="0"/>
          <c:extLst>
            <c:ext xmlns:c16="http://schemas.microsoft.com/office/drawing/2014/chart" uri="{C3380CC4-5D6E-409C-BE32-E72D297353CC}">
              <c16:uniqueId val="{00000002-1E15-4D6E-AF95-3629E127B8B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ACT!$A$10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ACT!$B$10:$O$10</c:f>
              <c:numCache>
                <c:formatCode>_-* #,##0_-;\-* #,##0_-;_-* "-"??_-;_-@_-</c:formatCode>
                <c:ptCount val="14"/>
                <c:pt idx="0">
                  <c:v>75</c:v>
                </c:pt>
                <c:pt idx="1">
                  <c:v>80</c:v>
                </c:pt>
                <c:pt idx="2">
                  <c:v>74</c:v>
                </c:pt>
                <c:pt idx="3">
                  <c:v>71</c:v>
                </c:pt>
                <c:pt idx="4">
                  <c:v>78</c:v>
                </c:pt>
                <c:pt idx="5">
                  <c:v>80.2</c:v>
                </c:pt>
                <c:pt idx="6">
                  <c:v>83.4</c:v>
                </c:pt>
                <c:pt idx="7">
                  <c:v>88.5</c:v>
                </c:pt>
                <c:pt idx="8">
                  <c:v>96.1</c:v>
                </c:pt>
                <c:pt idx="9">
                  <c:v>100.7</c:v>
                </c:pt>
                <c:pt idx="10">
                  <c:v>127.9</c:v>
                </c:pt>
                <c:pt idx="11">
                  <c:v>148.4</c:v>
                </c:pt>
                <c:pt idx="12">
                  <c:v>163.30000000000001</c:v>
                </c:pt>
                <c:pt idx="13">
                  <c:v>170.5</c:v>
                </c:pt>
              </c:numCache>
            </c:numRef>
          </c:yVal>
          <c:smooth val="0"/>
          <c:extLst>
            <c:ext xmlns:c16="http://schemas.microsoft.com/office/drawing/2014/chart" uri="{C3380CC4-5D6E-409C-BE32-E72D297353CC}">
              <c16:uniqueId val="{00000000-04BC-4C96-AF86-3E05E0A06120}"/>
            </c:ext>
          </c:extLst>
        </c:ser>
        <c:ser>
          <c:idx val="8"/>
          <c:order val="1"/>
          <c:tx>
            <c:strRef>
              <c:f>ACT!$A$20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ACT!$B$20:$O$20</c:f>
              <c:numCache>
                <c:formatCode>_-* #,##0_-;\-* #,##0_-;_-* "-"??_-;_-@_-</c:formatCode>
                <c:ptCount val="14"/>
                <c:pt idx="5">
                  <c:v>83.38</c:v>
                </c:pt>
                <c:pt idx="6">
                  <c:v>90.25</c:v>
                </c:pt>
                <c:pt idx="7">
                  <c:v>96.79</c:v>
                </c:pt>
                <c:pt idx="8">
                  <c:v>103.79</c:v>
                </c:pt>
                <c:pt idx="9">
                  <c:v>110.8</c:v>
                </c:pt>
                <c:pt idx="10">
                  <c:v>142.68</c:v>
                </c:pt>
                <c:pt idx="11">
                  <c:v>167.9</c:v>
                </c:pt>
                <c:pt idx="12">
                  <c:v>185.53</c:v>
                </c:pt>
                <c:pt idx="13">
                  <c:v>202.25</c:v>
                </c:pt>
              </c:numCache>
            </c:numRef>
          </c:yVal>
          <c:smooth val="0"/>
          <c:extLst>
            <c:ext xmlns:c16="http://schemas.microsoft.com/office/drawing/2014/chart" uri="{C3380CC4-5D6E-409C-BE32-E72D297353CC}">
              <c16:uniqueId val="{00000001-04BC-4C96-AF86-3E05E0A06120}"/>
            </c:ext>
          </c:extLst>
        </c:ser>
        <c:ser>
          <c:idx val="10"/>
          <c:order val="2"/>
          <c:tx>
            <c:strRef>
              <c:f>ACT!$A$22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ACT!$B$22:$O$22</c:f>
              <c:numCache>
                <c:formatCode>_-* #,##0_-;\-* #,##0_-;_-* "-"??_-;_-@_-</c:formatCode>
                <c:ptCount val="14"/>
                <c:pt idx="5">
                  <c:v>91.79</c:v>
                </c:pt>
                <c:pt idx="6">
                  <c:v>99.25</c:v>
                </c:pt>
                <c:pt idx="7">
                  <c:v>106.33</c:v>
                </c:pt>
                <c:pt idx="8">
                  <c:v>113.92</c:v>
                </c:pt>
                <c:pt idx="9">
                  <c:v>121.5</c:v>
                </c:pt>
                <c:pt idx="10">
                  <c:v>156.09</c:v>
                </c:pt>
                <c:pt idx="11">
                  <c:v>183.45</c:v>
                </c:pt>
                <c:pt idx="12">
                  <c:v>202.56</c:v>
                </c:pt>
                <c:pt idx="13">
                  <c:v>220.68</c:v>
                </c:pt>
              </c:numCache>
            </c:numRef>
          </c:yVal>
          <c:smooth val="0"/>
          <c:extLst>
            <c:ext xmlns:c16="http://schemas.microsoft.com/office/drawing/2014/chart" uri="{C3380CC4-5D6E-409C-BE32-E72D297353CC}">
              <c16:uniqueId val="{00000002-04BC-4C96-AF86-3E05E0A0612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ACT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ACT!$A$26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ACT!$B$26:$O$26</c:f>
              <c:numCache>
                <c:formatCode>_-* #,##0.0_-;\-* #,##0.0_-;_-* "-"??_-;_-@_-</c:formatCode>
                <c:ptCount val="14"/>
                <c:pt idx="0">
                  <c:v>73.953599999999994</c:v>
                </c:pt>
                <c:pt idx="1">
                  <c:v>76.396699999999996</c:v>
                </c:pt>
                <c:pt idx="2">
                  <c:v>67.750799999999998</c:v>
                </c:pt>
                <c:pt idx="3">
                  <c:v>66.971800000000002</c:v>
                </c:pt>
                <c:pt idx="4">
                  <c:v>70.697999999999993</c:v>
                </c:pt>
                <c:pt idx="5">
                  <c:v>72.907960000000003</c:v>
                </c:pt>
                <c:pt idx="6">
                  <c:v>75.397739999999999</c:v>
                </c:pt>
                <c:pt idx="7">
                  <c:v>79.233800000000002</c:v>
                </c:pt>
                <c:pt idx="8">
                  <c:v>85.776809999999998</c:v>
                </c:pt>
                <c:pt idx="9">
                  <c:v>88.991339999999994</c:v>
                </c:pt>
                <c:pt idx="10">
                  <c:v>110.78576</c:v>
                </c:pt>
                <c:pt idx="11">
                  <c:v>128.06560999999999</c:v>
                </c:pt>
                <c:pt idx="12">
                  <c:v>143.27431000000001</c:v>
                </c:pt>
                <c:pt idx="13">
                  <c:v>149.21348</c:v>
                </c:pt>
              </c:numCache>
            </c:numRef>
          </c:yVal>
          <c:smooth val="0"/>
          <c:extLst>
            <c:ext xmlns:c16="http://schemas.microsoft.com/office/drawing/2014/chart" uri="{C3380CC4-5D6E-409C-BE32-E72D297353CC}">
              <c16:uniqueId val="{00000000-0DA3-4EC0-973C-3E47F9642599}"/>
            </c:ext>
          </c:extLst>
        </c:ser>
        <c:ser>
          <c:idx val="8"/>
          <c:order val="1"/>
          <c:tx>
            <c:strRef>
              <c:f>ACT!$A$36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ACT!$B$36:$O$36</c:f>
              <c:numCache>
                <c:formatCode>_-* #,##0.0_-;\-* #,##0.0_-;_-* "-"??_-;_-@_-</c:formatCode>
                <c:ptCount val="14"/>
                <c:pt idx="5">
                  <c:v>75.7</c:v>
                </c:pt>
                <c:pt idx="6">
                  <c:v>81.3</c:v>
                </c:pt>
                <c:pt idx="7">
                  <c:v>86.5</c:v>
                </c:pt>
                <c:pt idx="8">
                  <c:v>92.2</c:v>
                </c:pt>
                <c:pt idx="9">
                  <c:v>97.7</c:v>
                </c:pt>
                <c:pt idx="10">
                  <c:v>123.6</c:v>
                </c:pt>
                <c:pt idx="11">
                  <c:v>144.69999999999999</c:v>
                </c:pt>
                <c:pt idx="12">
                  <c:v>162.69999999999999</c:v>
                </c:pt>
                <c:pt idx="13">
                  <c:v>176.9</c:v>
                </c:pt>
              </c:numCache>
            </c:numRef>
          </c:yVal>
          <c:smooth val="0"/>
          <c:extLst>
            <c:ext xmlns:c16="http://schemas.microsoft.com/office/drawing/2014/chart" uri="{C3380CC4-5D6E-409C-BE32-E72D297353CC}">
              <c16:uniqueId val="{00000001-0DA3-4EC0-973C-3E47F9642599}"/>
            </c:ext>
          </c:extLst>
        </c:ser>
        <c:ser>
          <c:idx val="10"/>
          <c:order val="2"/>
          <c:tx>
            <c:strRef>
              <c:f>ACT!$A$38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ACT!$B$8:$O$8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ACT!$B$38:$O$38</c:f>
              <c:numCache>
                <c:formatCode>_-* #,##0.0_-;\-* #,##0.0_-;_-* "-"??_-;_-@_-</c:formatCode>
                <c:ptCount val="14"/>
                <c:pt idx="5">
                  <c:v>83.3</c:v>
                </c:pt>
                <c:pt idx="6">
                  <c:v>89.3</c:v>
                </c:pt>
                <c:pt idx="7">
                  <c:v>95</c:v>
                </c:pt>
                <c:pt idx="8">
                  <c:v>101.3</c:v>
                </c:pt>
                <c:pt idx="9">
                  <c:v>107.2</c:v>
                </c:pt>
                <c:pt idx="10">
                  <c:v>135.30000000000001</c:v>
                </c:pt>
                <c:pt idx="11">
                  <c:v>158.19999999999999</c:v>
                </c:pt>
                <c:pt idx="12">
                  <c:v>177.7</c:v>
                </c:pt>
                <c:pt idx="13">
                  <c:v>193.1</c:v>
                </c:pt>
              </c:numCache>
            </c:numRef>
          </c:yVal>
          <c:smooth val="0"/>
          <c:extLst>
            <c:ext xmlns:c16="http://schemas.microsoft.com/office/drawing/2014/chart" uri="{C3380CC4-5D6E-409C-BE32-E72D297353CC}">
              <c16:uniqueId val="{00000002-0DA3-4EC0-973C-3E47F9642599}"/>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NT!$A$10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NT!$B$10:$O$10</c:f>
              <c:numCache>
                <c:formatCode>_-* #,##0_-;\-* #,##0_-;_-* "-"??_-;_-@_-</c:formatCode>
                <c:ptCount val="14"/>
                <c:pt idx="0">
                  <c:v>30</c:v>
                </c:pt>
                <c:pt idx="1">
                  <c:v>25</c:v>
                </c:pt>
                <c:pt idx="2">
                  <c:v>27</c:v>
                </c:pt>
                <c:pt idx="3">
                  <c:v>28</c:v>
                </c:pt>
                <c:pt idx="4">
                  <c:v>32</c:v>
                </c:pt>
                <c:pt idx="5">
                  <c:v>31</c:v>
                </c:pt>
                <c:pt idx="6">
                  <c:v>33.200000000000003</c:v>
                </c:pt>
                <c:pt idx="7">
                  <c:v>36.700000000000003</c:v>
                </c:pt>
                <c:pt idx="8">
                  <c:v>37.200000000000003</c:v>
                </c:pt>
                <c:pt idx="9">
                  <c:v>39.200000000000003</c:v>
                </c:pt>
                <c:pt idx="10">
                  <c:v>43.3</c:v>
                </c:pt>
                <c:pt idx="11">
                  <c:v>48.9</c:v>
                </c:pt>
                <c:pt idx="12">
                  <c:v>57.1</c:v>
                </c:pt>
                <c:pt idx="13">
                  <c:v>64.3</c:v>
                </c:pt>
              </c:numCache>
            </c:numRef>
          </c:yVal>
          <c:smooth val="0"/>
          <c:extLst>
            <c:ext xmlns:c16="http://schemas.microsoft.com/office/drawing/2014/chart" uri="{C3380CC4-5D6E-409C-BE32-E72D297353CC}">
              <c16:uniqueId val="{00000000-00DB-4726-9528-64CD79FEAFCE}"/>
            </c:ext>
          </c:extLst>
        </c:ser>
        <c:ser>
          <c:idx val="8"/>
          <c:order val="1"/>
          <c:tx>
            <c:strRef>
              <c:f>NT!$A$20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NT!$B$20:$O$20</c:f>
              <c:numCache>
                <c:formatCode>_-* #,##0_-;\-* #,##0_-;_-* "-"??_-;_-@_-</c:formatCode>
                <c:ptCount val="14"/>
                <c:pt idx="5">
                  <c:v>34.71</c:v>
                </c:pt>
                <c:pt idx="6">
                  <c:v>36.049999999999997</c:v>
                </c:pt>
                <c:pt idx="7">
                  <c:v>39.93</c:v>
                </c:pt>
                <c:pt idx="8">
                  <c:v>42.64</c:v>
                </c:pt>
                <c:pt idx="9">
                  <c:v>44.9</c:v>
                </c:pt>
                <c:pt idx="10">
                  <c:v>54.88</c:v>
                </c:pt>
                <c:pt idx="11">
                  <c:v>62.16</c:v>
                </c:pt>
                <c:pt idx="12">
                  <c:v>69.77</c:v>
                </c:pt>
                <c:pt idx="13">
                  <c:v>73.02</c:v>
                </c:pt>
              </c:numCache>
            </c:numRef>
          </c:yVal>
          <c:smooth val="0"/>
          <c:extLst>
            <c:ext xmlns:c16="http://schemas.microsoft.com/office/drawing/2014/chart" uri="{C3380CC4-5D6E-409C-BE32-E72D297353CC}">
              <c16:uniqueId val="{00000001-00DB-4726-9528-64CD79FEAFCE}"/>
            </c:ext>
          </c:extLst>
        </c:ser>
        <c:ser>
          <c:idx val="10"/>
          <c:order val="2"/>
          <c:tx>
            <c:strRef>
              <c:f>NT!$A$22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NT!$B$22:$O$22</c:f>
              <c:numCache>
                <c:formatCode>_-* #,##0_-;\-* #,##0_-;_-* "-"??_-;_-@_-</c:formatCode>
                <c:ptCount val="14"/>
                <c:pt idx="5">
                  <c:v>57.21</c:v>
                </c:pt>
                <c:pt idx="6">
                  <c:v>59.59</c:v>
                </c:pt>
                <c:pt idx="7">
                  <c:v>66.69</c:v>
                </c:pt>
                <c:pt idx="8">
                  <c:v>71.52</c:v>
                </c:pt>
                <c:pt idx="9">
                  <c:v>75.63</c:v>
                </c:pt>
                <c:pt idx="10">
                  <c:v>93.69</c:v>
                </c:pt>
                <c:pt idx="11">
                  <c:v>106.83</c:v>
                </c:pt>
                <c:pt idx="12">
                  <c:v>120.63</c:v>
                </c:pt>
                <c:pt idx="13">
                  <c:v>126.48</c:v>
                </c:pt>
              </c:numCache>
            </c:numRef>
          </c:yVal>
          <c:smooth val="0"/>
          <c:extLst>
            <c:ext xmlns:c16="http://schemas.microsoft.com/office/drawing/2014/chart" uri="{C3380CC4-5D6E-409C-BE32-E72D297353CC}">
              <c16:uniqueId val="{00000002-00DB-4726-9528-64CD79FEAFCE}"/>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aseline="0"/>
              <a:t>Number of GPs:  National supply vs demand </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Baseline 
Demand 
(FTE)</c:v>
          </c:tx>
          <c:spPr>
            <a:ln w="28575" cap="rnd">
              <a:solidFill>
                <a:schemeClr val="accent1"/>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0-82A1-429E-8EC6-5AC11E13442C}"/>
            </c:ext>
          </c:extLst>
        </c:ser>
        <c:ser>
          <c:idx val="1"/>
          <c:order val="1"/>
          <c:tx>
            <c:v>Unmet 
demand 
(FTE)</c:v>
          </c:tx>
          <c:spPr>
            <a:ln w="28575" cap="rnd">
              <a:solidFill>
                <a:schemeClr val="accent2"/>
              </a:solidFill>
              <a:prstDash val="dash"/>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1-82A1-429E-8EC6-5AC11E13442C}"/>
            </c:ext>
          </c:extLst>
        </c:ser>
        <c:ser>
          <c:idx val="3"/>
          <c:order val="3"/>
          <c:tx>
            <c:v>Supply 
(FTE)</c:v>
          </c:tx>
          <c:spPr>
            <a:ln w="28575" cap="rnd">
              <a:solidFill>
                <a:schemeClr val="accent4"/>
              </a:solidFill>
              <a:round/>
            </a:ln>
            <a:effectLst/>
          </c:spPr>
          <c:marker>
            <c:symbol val="none"/>
          </c:marker>
          <c:val>
            <c:numRef>
              <c:f>{}</c:f>
            </c:numRef>
          </c:val>
          <c:smooth val="0"/>
          <c:extLst>
            <c:ext xmlns:c15="http://schemas.microsoft.com/office/drawing/2012/char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2-82A1-429E-8EC6-5AC11E13442C}"/>
            </c:ext>
          </c:extLst>
        </c:ser>
        <c:dLbls>
          <c:showLegendKey val="0"/>
          <c:showVal val="0"/>
          <c:showCatName val="0"/>
          <c:showSerName val="0"/>
          <c:showPercent val="0"/>
          <c:showBubbleSize val="0"/>
        </c:dLbls>
        <c:marker val="1"/>
        <c:smooth val="0"/>
        <c:axId val="998290792"/>
        <c:axId val="998291120"/>
        <c:extLst>
          <c:ext xmlns:c15="http://schemas.microsoft.com/office/drawing/2012/chart" uri="{02D57815-91ED-43cb-92C2-25804820EDAC}">
            <c15:filteredLineSeries>
              <c15:ser>
                <c:idx val="2"/>
                <c:order val="2"/>
                <c:tx>
                  <c:v>Unmet
demand - 
100% 
utilisation
(FTE)</c:v>
                </c:tx>
                <c:spPr>
                  <a:ln w="28575" cap="rnd">
                    <a:solidFill>
                      <a:schemeClr val="accent3"/>
                    </a:solidFill>
                    <a:prstDash val="dash"/>
                    <a:round/>
                  </a:ln>
                  <a:effectLst/>
                </c:spPr>
                <c:marker>
                  <c:symbol val="none"/>
                </c:marker>
                <c:val>
                  <c:numRef>
                    <c:extLst>
                      <c:ext uri="{02D57815-91ED-43cb-92C2-25804820EDAC}">
                        <c15:formulaRef>
                          <c15:sqref>{}</c15:sqref>
                        </c15:formulaRef>
                      </c:ext>
                    </c:extLst>
                  </c:numRef>
                </c:val>
                <c:smooth val="0"/>
                <c:extLst>
                  <c:ext uri="{02D57815-91ED-43cb-92C2-25804820EDAC}">
                    <c15:filteredCategoryTitle>
                      <c15:cat>
                        <c:multiLvlStrRef>
                          <c:extLst>
                            <c:ext uri="{02D57815-91ED-43cb-92C2-25804820EDAC}">
                              <c15:formulaRef>
                                <c15:sqref>}</c15:sqref>
                              </c15:formulaRef>
                            </c:ext>
                          </c:extLst>
                        </c:multiLvlStrRef>
                      </c15:cat>
                    </c15:filteredCategoryTitle>
                  </c:ext>
                  <c:ext xmlns:c16="http://schemas.microsoft.com/office/drawing/2014/chart" uri="{C3380CC4-5D6E-409C-BE32-E72D297353CC}">
                    <c16:uniqueId val="{00000003-82A1-429E-8EC6-5AC11E13442C}"/>
                  </c:ext>
                </c:extLst>
              </c15:ser>
            </c15:filteredLineSeries>
          </c:ext>
        </c:extLst>
      </c:lineChart>
      <c:catAx>
        <c:axId val="9982907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1120"/>
        <c:crosses val="autoZero"/>
        <c:auto val="1"/>
        <c:lblAlgn val="ctr"/>
        <c:lblOffset val="100"/>
        <c:noMultiLvlLbl val="0"/>
      </c:catAx>
      <c:valAx>
        <c:axId val="998291120"/>
        <c:scaling>
          <c:orientation val="minMax"/>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GP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8290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NT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NT!$A$26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NT!$B$26:$O$26</c:f>
              <c:numCache>
                <c:formatCode>_-* #,##0.0_-;\-* #,##0.0_-;_-* "-"??_-;_-@_-</c:formatCode>
                <c:ptCount val="14"/>
                <c:pt idx="0">
                  <c:v>31.018000000000001</c:v>
                </c:pt>
                <c:pt idx="1">
                  <c:v>24.9133</c:v>
                </c:pt>
                <c:pt idx="2">
                  <c:v>27.0884</c:v>
                </c:pt>
                <c:pt idx="3">
                  <c:v>27.4573</c:v>
                </c:pt>
                <c:pt idx="4">
                  <c:v>31.177199999999999</c:v>
                </c:pt>
                <c:pt idx="5">
                  <c:v>29.70823</c:v>
                </c:pt>
                <c:pt idx="6">
                  <c:v>32.839700000000001</c:v>
                </c:pt>
                <c:pt idx="7">
                  <c:v>34.77543</c:v>
                </c:pt>
                <c:pt idx="8">
                  <c:v>34.826439999999998</c:v>
                </c:pt>
                <c:pt idx="9">
                  <c:v>36.765770000000003</c:v>
                </c:pt>
                <c:pt idx="10">
                  <c:v>40.583579999999998</c:v>
                </c:pt>
                <c:pt idx="11">
                  <c:v>46.06456</c:v>
                </c:pt>
                <c:pt idx="12">
                  <c:v>52.329450000000001</c:v>
                </c:pt>
                <c:pt idx="13">
                  <c:v>60.519080000000002</c:v>
                </c:pt>
              </c:numCache>
            </c:numRef>
          </c:yVal>
          <c:smooth val="0"/>
          <c:extLst>
            <c:ext xmlns:c16="http://schemas.microsoft.com/office/drawing/2014/chart" uri="{C3380CC4-5D6E-409C-BE32-E72D297353CC}">
              <c16:uniqueId val="{00000000-5AD3-4711-997B-75A89F27F826}"/>
            </c:ext>
          </c:extLst>
        </c:ser>
        <c:ser>
          <c:idx val="8"/>
          <c:order val="1"/>
          <c:tx>
            <c:strRef>
              <c:f>NT!$A$36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NT!$B$36:$O$36</c:f>
              <c:numCache>
                <c:formatCode>_-* #,##0.0_-;\-* #,##0.0_-;_-* "-"??_-;_-@_-</c:formatCode>
                <c:ptCount val="14"/>
                <c:pt idx="5">
                  <c:v>33.200000000000003</c:v>
                </c:pt>
                <c:pt idx="6">
                  <c:v>35.5</c:v>
                </c:pt>
                <c:pt idx="7">
                  <c:v>37.799999999999997</c:v>
                </c:pt>
                <c:pt idx="8">
                  <c:v>39.799999999999997</c:v>
                </c:pt>
                <c:pt idx="9">
                  <c:v>42.1</c:v>
                </c:pt>
                <c:pt idx="10">
                  <c:v>51.5</c:v>
                </c:pt>
                <c:pt idx="11">
                  <c:v>58.7</c:v>
                </c:pt>
                <c:pt idx="12">
                  <c:v>64.400000000000006</c:v>
                </c:pt>
                <c:pt idx="13">
                  <c:v>68.2</c:v>
                </c:pt>
              </c:numCache>
            </c:numRef>
          </c:yVal>
          <c:smooth val="0"/>
          <c:extLst>
            <c:ext xmlns:c16="http://schemas.microsoft.com/office/drawing/2014/chart" uri="{C3380CC4-5D6E-409C-BE32-E72D297353CC}">
              <c16:uniqueId val="{00000001-5AD3-4711-997B-75A89F27F826}"/>
            </c:ext>
          </c:extLst>
        </c:ser>
        <c:ser>
          <c:idx val="10"/>
          <c:order val="2"/>
          <c:tx>
            <c:strRef>
              <c:f>NT!$A$38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NT!$B$8:$O$8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NT!$B$38:$O$38</c:f>
              <c:numCache>
                <c:formatCode>_-* #,##0.0_-;\-* #,##0.0_-;_-* "-"??_-;_-@_-</c:formatCode>
                <c:ptCount val="14"/>
                <c:pt idx="5">
                  <c:v>54.6</c:v>
                </c:pt>
                <c:pt idx="6">
                  <c:v>58.8</c:v>
                </c:pt>
                <c:pt idx="7">
                  <c:v>62.9</c:v>
                </c:pt>
                <c:pt idx="8">
                  <c:v>66.599999999999994</c:v>
                </c:pt>
                <c:pt idx="9">
                  <c:v>70.7</c:v>
                </c:pt>
                <c:pt idx="10">
                  <c:v>87.6</c:v>
                </c:pt>
                <c:pt idx="11">
                  <c:v>100.7</c:v>
                </c:pt>
                <c:pt idx="12">
                  <c:v>111</c:v>
                </c:pt>
                <c:pt idx="13">
                  <c:v>117.9</c:v>
                </c:pt>
              </c:numCache>
            </c:numRef>
          </c:yVal>
          <c:smooth val="0"/>
          <c:extLst>
            <c:ext xmlns:c16="http://schemas.microsoft.com/office/drawing/2014/chart" uri="{C3380CC4-5D6E-409C-BE32-E72D297353CC}">
              <c16:uniqueId val="{00000002-5AD3-4711-997B-75A89F27F826}"/>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National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National!$A$10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National!$B$10:$O$10</c:f>
              <c:numCache>
                <c:formatCode>_-* #,##0_-;\-* #,##0_-;_-* "-"??_-;_-@_-</c:formatCode>
                <c:ptCount val="14"/>
                <c:pt idx="0">
                  <c:v>3701</c:v>
                </c:pt>
                <c:pt idx="1">
                  <c:v>3829</c:v>
                </c:pt>
                <c:pt idx="2">
                  <c:v>3949</c:v>
                </c:pt>
                <c:pt idx="3">
                  <c:v>4107</c:v>
                </c:pt>
                <c:pt idx="4">
                  <c:v>4272</c:v>
                </c:pt>
                <c:pt idx="5">
                  <c:v>4436.3999999999996</c:v>
                </c:pt>
                <c:pt idx="6">
                  <c:v>4608.5</c:v>
                </c:pt>
                <c:pt idx="7">
                  <c:v>4798.2</c:v>
                </c:pt>
                <c:pt idx="8">
                  <c:v>4996.8999999999996</c:v>
                </c:pt>
                <c:pt idx="9">
                  <c:v>5200.7</c:v>
                </c:pt>
                <c:pt idx="10">
                  <c:v>6180.7</c:v>
                </c:pt>
                <c:pt idx="11">
                  <c:v>7082</c:v>
                </c:pt>
                <c:pt idx="12">
                  <c:v>7880.9</c:v>
                </c:pt>
                <c:pt idx="13">
                  <c:v>8540.9</c:v>
                </c:pt>
              </c:numCache>
            </c:numRef>
          </c:yVal>
          <c:smooth val="0"/>
          <c:extLst>
            <c:ext xmlns:c16="http://schemas.microsoft.com/office/drawing/2014/chart" uri="{C3380CC4-5D6E-409C-BE32-E72D297353CC}">
              <c16:uniqueId val="{00000001-D8DC-47B4-921B-C2A01413DA12}"/>
            </c:ext>
          </c:extLst>
        </c:ser>
        <c:ser>
          <c:idx val="8"/>
          <c:order val="1"/>
          <c:tx>
            <c:strRef>
              <c:f>National!$A$17</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National!$B$17:$O$17</c:f>
              <c:numCache>
                <c:formatCode>_-* #,##0_-;\-* #,##0_-;_-* "-"??_-;_-@_-</c:formatCode>
                <c:ptCount val="14"/>
                <c:pt idx="5">
                  <c:v>4555.59</c:v>
                </c:pt>
                <c:pt idx="6">
                  <c:v>4839.25</c:v>
                </c:pt>
                <c:pt idx="7">
                  <c:v>5094.95</c:v>
                </c:pt>
                <c:pt idx="8">
                  <c:v>5342.22</c:v>
                </c:pt>
                <c:pt idx="9">
                  <c:v>5584.51</c:v>
                </c:pt>
                <c:pt idx="10">
                  <c:v>6644.91</c:v>
                </c:pt>
                <c:pt idx="11">
                  <c:v>7459.64</c:v>
                </c:pt>
                <c:pt idx="12">
                  <c:v>8208.98</c:v>
                </c:pt>
                <c:pt idx="13">
                  <c:v>8911.08</c:v>
                </c:pt>
              </c:numCache>
            </c:numRef>
          </c:yVal>
          <c:smooth val="0"/>
          <c:extLst>
            <c:ext xmlns:c16="http://schemas.microsoft.com/office/drawing/2014/chart" uri="{C3380CC4-5D6E-409C-BE32-E72D297353CC}">
              <c16:uniqueId val="{00000008-D8DC-47B4-921B-C2A01413DA12}"/>
            </c:ext>
          </c:extLst>
        </c:ser>
        <c:ser>
          <c:idx val="10"/>
          <c:order val="2"/>
          <c:tx>
            <c:strRef>
              <c:f>National!$A$19</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National!$B$19:$O$19</c:f>
              <c:numCache>
                <c:formatCode>_-* #,##0_-;\-* #,##0_-;_-* "-"??_-;_-@_-</c:formatCode>
                <c:ptCount val="14"/>
                <c:pt idx="5">
                  <c:v>5304.86</c:v>
                </c:pt>
                <c:pt idx="6">
                  <c:v>5630.55</c:v>
                </c:pt>
                <c:pt idx="7">
                  <c:v>5924.56</c:v>
                </c:pt>
                <c:pt idx="8">
                  <c:v>6208.36</c:v>
                </c:pt>
                <c:pt idx="9">
                  <c:v>6486.91</c:v>
                </c:pt>
                <c:pt idx="10">
                  <c:v>7705.95</c:v>
                </c:pt>
                <c:pt idx="11">
                  <c:v>8642.2800000000007</c:v>
                </c:pt>
                <c:pt idx="12">
                  <c:v>9502.5</c:v>
                </c:pt>
                <c:pt idx="13">
                  <c:v>10306.790000000001</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National supply vs demand </a:t>
            </a:r>
            <a:endParaRPr lang="en-AU" sz="1400">
              <a:effectLst/>
            </a:endParaRPr>
          </a:p>
        </c:rich>
      </c:tx>
      <c:layout>
        <c:manualLayout>
          <c:xMode val="edge"/>
          <c:yMode val="edge"/>
          <c:x val="0.26670130573032946"/>
          <c:y val="1.51190476190476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National!$A$23</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National!$B$23:$O$23</c:f>
              <c:numCache>
                <c:formatCode>_-* #,##0.0_-;\-* #,##0.0_-;_-* "-"??_-;_-@_-</c:formatCode>
                <c:ptCount val="14"/>
                <c:pt idx="0">
                  <c:v>3417.7640999999999</c:v>
                </c:pt>
                <c:pt idx="1">
                  <c:v>3501.7148000000002</c:v>
                </c:pt>
                <c:pt idx="2">
                  <c:v>3608.2993999999999</c:v>
                </c:pt>
                <c:pt idx="3">
                  <c:v>3695.2348000000002</c:v>
                </c:pt>
                <c:pt idx="4">
                  <c:v>3812.6448999999998</c:v>
                </c:pt>
                <c:pt idx="5">
                  <c:v>3896.2804299999998</c:v>
                </c:pt>
                <c:pt idx="6">
                  <c:v>3992.9599899999998</c:v>
                </c:pt>
                <c:pt idx="7">
                  <c:v>4131.14779</c:v>
                </c:pt>
                <c:pt idx="8">
                  <c:v>4278.4264199999998</c:v>
                </c:pt>
                <c:pt idx="9">
                  <c:v>4427.4550900000004</c:v>
                </c:pt>
                <c:pt idx="10">
                  <c:v>5180.4823100000003</c:v>
                </c:pt>
                <c:pt idx="11">
                  <c:v>5920.2543100000003</c:v>
                </c:pt>
                <c:pt idx="12">
                  <c:v>6574.0823200000004</c:v>
                </c:pt>
                <c:pt idx="13">
                  <c:v>7092.9761900000003</c:v>
                </c:pt>
              </c:numCache>
            </c:numRef>
          </c:yVal>
          <c:smooth val="0"/>
          <c:extLst>
            <c:ext xmlns:c16="http://schemas.microsoft.com/office/drawing/2014/chart" uri="{C3380CC4-5D6E-409C-BE32-E72D297353CC}">
              <c16:uniqueId val="{00000001-D8DC-47B4-921B-C2A01413DA12}"/>
            </c:ext>
          </c:extLst>
        </c:ser>
        <c:ser>
          <c:idx val="8"/>
          <c:order val="1"/>
          <c:tx>
            <c:strRef>
              <c:f>National!$A$30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National!$B$30:$O$30</c:f>
              <c:numCache>
                <c:formatCode>_-* #,##0.0_-;\-* #,##0.0_-;_-* "-"??_-;_-@_-</c:formatCode>
                <c:ptCount val="14"/>
                <c:pt idx="5">
                  <c:v>4000</c:v>
                </c:pt>
                <c:pt idx="6">
                  <c:v>4191</c:v>
                </c:pt>
                <c:pt idx="7">
                  <c:v>4384.5</c:v>
                </c:pt>
                <c:pt idx="8">
                  <c:v>4571.5</c:v>
                </c:pt>
                <c:pt idx="9">
                  <c:v>4751.3999999999996</c:v>
                </c:pt>
                <c:pt idx="10">
                  <c:v>5565.9</c:v>
                </c:pt>
                <c:pt idx="11">
                  <c:v>6232.2</c:v>
                </c:pt>
                <c:pt idx="12">
                  <c:v>6843.9</c:v>
                </c:pt>
                <c:pt idx="13">
                  <c:v>7396.2</c:v>
                </c:pt>
              </c:numCache>
            </c:numRef>
          </c:yVal>
          <c:smooth val="0"/>
          <c:extLst>
            <c:ext xmlns:c16="http://schemas.microsoft.com/office/drawing/2014/chart" uri="{C3380CC4-5D6E-409C-BE32-E72D297353CC}">
              <c16:uniqueId val="{00000008-D8DC-47B4-921B-C2A01413DA12}"/>
            </c:ext>
          </c:extLst>
        </c:ser>
        <c:ser>
          <c:idx val="10"/>
          <c:order val="2"/>
          <c:tx>
            <c:strRef>
              <c:f>National!$A$32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National!$B$8:$O$8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National!$B$32:$O$32</c:f>
              <c:numCache>
                <c:formatCode>_-* #,##0.0_-;\-* #,##0.0_-;_-* "-"??_-;_-@_-</c:formatCode>
                <c:ptCount val="14"/>
                <c:pt idx="5">
                  <c:v>4659</c:v>
                </c:pt>
                <c:pt idx="6">
                  <c:v>4878.3</c:v>
                </c:pt>
                <c:pt idx="7">
                  <c:v>5100.8</c:v>
                </c:pt>
                <c:pt idx="8">
                  <c:v>5315.5</c:v>
                </c:pt>
                <c:pt idx="9">
                  <c:v>5522.4</c:v>
                </c:pt>
                <c:pt idx="10">
                  <c:v>6458.7</c:v>
                </c:pt>
                <c:pt idx="11">
                  <c:v>7224.5</c:v>
                </c:pt>
                <c:pt idx="12">
                  <c:v>7926.7</c:v>
                </c:pt>
                <c:pt idx="13">
                  <c:v>8559.4</c:v>
                </c:pt>
              </c:numCache>
            </c:numRef>
          </c:yVal>
          <c:smooth val="0"/>
          <c:extLst>
            <c:ext xmlns:c16="http://schemas.microsoft.com/office/drawing/2014/chart" uri="{C3380CC4-5D6E-409C-BE32-E72D297353CC}">
              <c16:uniqueId val="{0000000A-D8DC-47B4-921B-C2A01413DA12}"/>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2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NSW!$A$10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NSW!$B$10:$O$10</c:f>
              <c:numCache>
                <c:formatCode>_-* #,##0_-;\-* #,##0_-;_-* "-"??_-;_-@_-</c:formatCode>
                <c:ptCount val="14"/>
                <c:pt idx="0">
                  <c:v>1092</c:v>
                </c:pt>
                <c:pt idx="1">
                  <c:v>1125</c:v>
                </c:pt>
                <c:pt idx="2">
                  <c:v>1146</c:v>
                </c:pt>
                <c:pt idx="3">
                  <c:v>1185</c:v>
                </c:pt>
                <c:pt idx="4">
                  <c:v>1230</c:v>
                </c:pt>
                <c:pt idx="5">
                  <c:v>1275.5999999999999</c:v>
                </c:pt>
                <c:pt idx="6">
                  <c:v>1319.7</c:v>
                </c:pt>
                <c:pt idx="7">
                  <c:v>1363.8</c:v>
                </c:pt>
                <c:pt idx="8">
                  <c:v>1411.3</c:v>
                </c:pt>
                <c:pt idx="9">
                  <c:v>1462.5</c:v>
                </c:pt>
                <c:pt idx="10">
                  <c:v>1701.3</c:v>
                </c:pt>
                <c:pt idx="11">
                  <c:v>1940</c:v>
                </c:pt>
                <c:pt idx="12">
                  <c:v>2152.4</c:v>
                </c:pt>
                <c:pt idx="13">
                  <c:v>2346.4</c:v>
                </c:pt>
              </c:numCache>
            </c:numRef>
          </c:yVal>
          <c:smooth val="0"/>
          <c:extLst>
            <c:ext xmlns:c16="http://schemas.microsoft.com/office/drawing/2014/chart" uri="{C3380CC4-5D6E-409C-BE32-E72D297353CC}">
              <c16:uniqueId val="{00000000-7A38-45AB-977F-C5F4E08433C0}"/>
            </c:ext>
          </c:extLst>
        </c:ser>
        <c:ser>
          <c:idx val="8"/>
          <c:order val="1"/>
          <c:tx>
            <c:strRef>
              <c:f>NSW!$A$20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NSW!$B$20:$O$20</c:f>
              <c:numCache>
                <c:formatCode>_-* #,##0_-;\-* #,##0_-;_-* "-"??_-;_-@_-</c:formatCode>
                <c:ptCount val="14"/>
                <c:pt idx="5">
                  <c:v>1283.55</c:v>
                </c:pt>
                <c:pt idx="6">
                  <c:v>1360.98</c:v>
                </c:pt>
                <c:pt idx="7">
                  <c:v>1425.36</c:v>
                </c:pt>
                <c:pt idx="8">
                  <c:v>1479.71</c:v>
                </c:pt>
                <c:pt idx="9">
                  <c:v>1541.63</c:v>
                </c:pt>
                <c:pt idx="10">
                  <c:v>1811.66</c:v>
                </c:pt>
                <c:pt idx="11">
                  <c:v>2010.64</c:v>
                </c:pt>
                <c:pt idx="12">
                  <c:v>2208.5</c:v>
                </c:pt>
                <c:pt idx="13">
                  <c:v>2404.36</c:v>
                </c:pt>
              </c:numCache>
            </c:numRef>
          </c:yVal>
          <c:smooth val="0"/>
          <c:extLst>
            <c:ext xmlns:c16="http://schemas.microsoft.com/office/drawing/2014/chart" uri="{C3380CC4-5D6E-409C-BE32-E72D297353CC}">
              <c16:uniqueId val="{00000001-7A38-45AB-977F-C5F4E08433C0}"/>
            </c:ext>
          </c:extLst>
        </c:ser>
        <c:ser>
          <c:idx val="10"/>
          <c:order val="2"/>
          <c:tx>
            <c:strRef>
              <c:f>NSW!$A$22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NSW!$B$22:$O$22</c:f>
              <c:numCache>
                <c:formatCode>_-* #,##0_-;\-* #,##0_-;_-* "-"??_-;_-@_-</c:formatCode>
                <c:ptCount val="14"/>
                <c:pt idx="5">
                  <c:v>1623.11</c:v>
                </c:pt>
                <c:pt idx="6">
                  <c:v>1720.18</c:v>
                </c:pt>
                <c:pt idx="7">
                  <c:v>1800.87</c:v>
                </c:pt>
                <c:pt idx="8">
                  <c:v>1869.01</c:v>
                </c:pt>
                <c:pt idx="9">
                  <c:v>1946.65</c:v>
                </c:pt>
                <c:pt idx="10">
                  <c:v>2285.1</c:v>
                </c:pt>
                <c:pt idx="11">
                  <c:v>2534.5100000000002</c:v>
                </c:pt>
                <c:pt idx="12">
                  <c:v>2782.54</c:v>
                </c:pt>
                <c:pt idx="13">
                  <c:v>3028.04</c:v>
                </c:pt>
              </c:numCache>
            </c:numRef>
          </c:yVal>
          <c:smooth val="0"/>
          <c:extLst>
            <c:ext xmlns:c16="http://schemas.microsoft.com/office/drawing/2014/chart" uri="{C3380CC4-5D6E-409C-BE32-E72D297353CC}">
              <c16:uniqueId val="{00000002-7A38-45AB-977F-C5F4E08433C0}"/>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NSW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NSW!$A$26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NSW!$B$26:$O$26</c:f>
              <c:numCache>
                <c:formatCode>_-* #,##0.0_-;\-* #,##0.0_-;_-* "-"??_-;_-@_-</c:formatCode>
                <c:ptCount val="14"/>
                <c:pt idx="0">
                  <c:v>1009.6391</c:v>
                </c:pt>
                <c:pt idx="1">
                  <c:v>1039.7995000000001</c:v>
                </c:pt>
                <c:pt idx="2">
                  <c:v>1047.2258999999999</c:v>
                </c:pt>
                <c:pt idx="3">
                  <c:v>1069.1838</c:v>
                </c:pt>
                <c:pt idx="4">
                  <c:v>1085.1658</c:v>
                </c:pt>
                <c:pt idx="5">
                  <c:v>1124.0817400000001</c:v>
                </c:pt>
                <c:pt idx="6">
                  <c:v>1141.4790499999999</c:v>
                </c:pt>
                <c:pt idx="7">
                  <c:v>1172.7974899999999</c:v>
                </c:pt>
                <c:pt idx="8">
                  <c:v>1212.52379</c:v>
                </c:pt>
                <c:pt idx="9">
                  <c:v>1248.18586</c:v>
                </c:pt>
                <c:pt idx="10">
                  <c:v>1428.78791</c:v>
                </c:pt>
                <c:pt idx="11">
                  <c:v>1632.30747</c:v>
                </c:pt>
                <c:pt idx="12">
                  <c:v>1804.4880000000001</c:v>
                </c:pt>
                <c:pt idx="13">
                  <c:v>1951.38105</c:v>
                </c:pt>
              </c:numCache>
            </c:numRef>
          </c:yVal>
          <c:smooth val="0"/>
          <c:extLst>
            <c:ext xmlns:c16="http://schemas.microsoft.com/office/drawing/2014/chart" uri="{C3380CC4-5D6E-409C-BE32-E72D297353CC}">
              <c16:uniqueId val="{00000000-2A0F-4D71-A27F-0A3BED5EE687}"/>
            </c:ext>
          </c:extLst>
        </c:ser>
        <c:ser>
          <c:idx val="8"/>
          <c:order val="1"/>
          <c:tx>
            <c:strRef>
              <c:f>NSW!$A$36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NSW!$B$36:$O$36</c:f>
              <c:numCache>
                <c:formatCode>_-* #,##0.0_-;\-* #,##0.0_-;_-* "-"??_-;_-@_-</c:formatCode>
                <c:ptCount val="14"/>
                <c:pt idx="5">
                  <c:v>1131</c:v>
                </c:pt>
                <c:pt idx="6">
                  <c:v>1176.8</c:v>
                </c:pt>
                <c:pt idx="7">
                  <c:v>1225.4000000000001</c:v>
                </c:pt>
                <c:pt idx="8">
                  <c:v>1270.8</c:v>
                </c:pt>
                <c:pt idx="9">
                  <c:v>1315.2</c:v>
                </c:pt>
                <c:pt idx="10">
                  <c:v>1520.9</c:v>
                </c:pt>
                <c:pt idx="11">
                  <c:v>1691.2</c:v>
                </c:pt>
                <c:pt idx="12">
                  <c:v>1850.8</c:v>
                </c:pt>
                <c:pt idx="13">
                  <c:v>1998.8</c:v>
                </c:pt>
              </c:numCache>
            </c:numRef>
          </c:yVal>
          <c:smooth val="0"/>
          <c:extLst>
            <c:ext xmlns:c16="http://schemas.microsoft.com/office/drawing/2014/chart" uri="{C3380CC4-5D6E-409C-BE32-E72D297353CC}">
              <c16:uniqueId val="{00000001-2A0F-4D71-A27F-0A3BED5EE687}"/>
            </c:ext>
          </c:extLst>
        </c:ser>
        <c:ser>
          <c:idx val="10"/>
          <c:order val="2"/>
          <c:tx>
            <c:strRef>
              <c:f>NSW!$A$38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NSW!$B$8:$O$8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NSW!$B$38:$O$38</c:f>
              <c:numCache>
                <c:formatCode>_-* #,##0.0_-;\-* #,##0.0_-;_-* "-"??_-;_-@_-</c:formatCode>
                <c:ptCount val="14"/>
                <c:pt idx="5">
                  <c:v>1430.2</c:v>
                </c:pt>
                <c:pt idx="6">
                  <c:v>1487.7</c:v>
                </c:pt>
                <c:pt idx="7">
                  <c:v>1548.6</c:v>
                </c:pt>
                <c:pt idx="8">
                  <c:v>1605.5</c:v>
                </c:pt>
                <c:pt idx="9">
                  <c:v>1661.2</c:v>
                </c:pt>
                <c:pt idx="10">
                  <c:v>1919</c:v>
                </c:pt>
                <c:pt idx="11">
                  <c:v>2132.4</c:v>
                </c:pt>
                <c:pt idx="12">
                  <c:v>2332.5</c:v>
                </c:pt>
                <c:pt idx="13">
                  <c:v>2518.1</c:v>
                </c:pt>
              </c:numCache>
            </c:numRef>
          </c:yVal>
          <c:smooth val="0"/>
          <c:extLst>
            <c:ext xmlns:c16="http://schemas.microsoft.com/office/drawing/2014/chart" uri="{C3380CC4-5D6E-409C-BE32-E72D297353CC}">
              <c16:uniqueId val="{00000002-2A0F-4D71-A27F-0A3BED5EE687}"/>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VIC!$A$10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VIC!$B$10:$O$10</c:f>
              <c:numCache>
                <c:formatCode>_-* #,##0_-;\-* #,##0_-;_-* "-"??_-;_-@_-</c:formatCode>
                <c:ptCount val="14"/>
                <c:pt idx="0">
                  <c:v>1036</c:v>
                </c:pt>
                <c:pt idx="1">
                  <c:v>1066</c:v>
                </c:pt>
                <c:pt idx="2">
                  <c:v>1115</c:v>
                </c:pt>
                <c:pt idx="3">
                  <c:v>1152</c:v>
                </c:pt>
                <c:pt idx="4">
                  <c:v>1205</c:v>
                </c:pt>
                <c:pt idx="5">
                  <c:v>1265.2</c:v>
                </c:pt>
                <c:pt idx="6">
                  <c:v>1319.3</c:v>
                </c:pt>
                <c:pt idx="7">
                  <c:v>1369.8</c:v>
                </c:pt>
                <c:pt idx="8">
                  <c:v>1431.6</c:v>
                </c:pt>
                <c:pt idx="9">
                  <c:v>1492.2</c:v>
                </c:pt>
                <c:pt idx="10">
                  <c:v>1781.2</c:v>
                </c:pt>
                <c:pt idx="11">
                  <c:v>2048.1</c:v>
                </c:pt>
                <c:pt idx="12">
                  <c:v>2306.6</c:v>
                </c:pt>
                <c:pt idx="13">
                  <c:v>2528.5</c:v>
                </c:pt>
              </c:numCache>
            </c:numRef>
          </c:yVal>
          <c:smooth val="0"/>
          <c:extLst>
            <c:ext xmlns:c16="http://schemas.microsoft.com/office/drawing/2014/chart" uri="{C3380CC4-5D6E-409C-BE32-E72D297353CC}">
              <c16:uniqueId val="{00000000-7729-4E26-913A-ECFDE1E02853}"/>
            </c:ext>
          </c:extLst>
        </c:ser>
        <c:ser>
          <c:idx val="8"/>
          <c:order val="1"/>
          <c:tx>
            <c:strRef>
              <c:f>VIC!$A$20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VIC!$B$20:$O$20</c:f>
              <c:numCache>
                <c:formatCode>_-* #,##0_-;\-* #,##0_-;_-* "-"??_-;_-@_-</c:formatCode>
                <c:ptCount val="14"/>
                <c:pt idx="5">
                  <c:v>1306.07</c:v>
                </c:pt>
                <c:pt idx="6">
                  <c:v>1387.89</c:v>
                </c:pt>
                <c:pt idx="7">
                  <c:v>1460.05</c:v>
                </c:pt>
                <c:pt idx="8">
                  <c:v>1548.55</c:v>
                </c:pt>
                <c:pt idx="9">
                  <c:v>1615.82</c:v>
                </c:pt>
                <c:pt idx="10">
                  <c:v>1932.42</c:v>
                </c:pt>
                <c:pt idx="11">
                  <c:v>2158.91</c:v>
                </c:pt>
                <c:pt idx="12">
                  <c:v>2375.73</c:v>
                </c:pt>
                <c:pt idx="13">
                  <c:v>2584.23</c:v>
                </c:pt>
              </c:numCache>
            </c:numRef>
          </c:yVal>
          <c:smooth val="0"/>
          <c:extLst>
            <c:ext xmlns:c16="http://schemas.microsoft.com/office/drawing/2014/chart" uri="{C3380CC4-5D6E-409C-BE32-E72D297353CC}">
              <c16:uniqueId val="{00000001-7729-4E26-913A-ECFDE1E02853}"/>
            </c:ext>
          </c:extLst>
        </c:ser>
        <c:ser>
          <c:idx val="10"/>
          <c:order val="2"/>
          <c:tx>
            <c:strRef>
              <c:f>VIC!$A$22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VIC!$B$22:$O$22</c:f>
              <c:numCache>
                <c:formatCode>_-* #,##0_-;\-* #,##0_-;_-* "-"??_-;_-@_-</c:formatCode>
                <c:ptCount val="14"/>
                <c:pt idx="5">
                  <c:v>1386.7</c:v>
                </c:pt>
                <c:pt idx="6">
                  <c:v>1474.77</c:v>
                </c:pt>
                <c:pt idx="7">
                  <c:v>1552.43</c:v>
                </c:pt>
                <c:pt idx="8">
                  <c:v>1647.66</c:v>
                </c:pt>
                <c:pt idx="9">
                  <c:v>1720.08</c:v>
                </c:pt>
                <c:pt idx="10">
                  <c:v>2060.8200000000002</c:v>
                </c:pt>
                <c:pt idx="11">
                  <c:v>2304.56</c:v>
                </c:pt>
                <c:pt idx="12">
                  <c:v>2537.9</c:v>
                </c:pt>
                <c:pt idx="13">
                  <c:v>2762.29</c:v>
                </c:pt>
              </c:numCache>
            </c:numRef>
          </c:yVal>
          <c:smooth val="0"/>
          <c:extLst>
            <c:ext xmlns:c16="http://schemas.microsoft.com/office/drawing/2014/chart" uri="{C3380CC4-5D6E-409C-BE32-E72D297353CC}">
              <c16:uniqueId val="{00000002-7729-4E26-913A-ECFDE1E02853}"/>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FTE psychiatrists: VIC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VIC!$A$26</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VIC!$B$26:$O$26</c:f>
              <c:numCache>
                <c:formatCode>_-* #,##0.0_-;\-* #,##0.0_-;_-* "-"??_-;_-@_-</c:formatCode>
                <c:ptCount val="14"/>
                <c:pt idx="0">
                  <c:v>915.9855</c:v>
                </c:pt>
                <c:pt idx="1">
                  <c:v>924.14980000000003</c:v>
                </c:pt>
                <c:pt idx="2">
                  <c:v>973.88900000000001</c:v>
                </c:pt>
                <c:pt idx="3">
                  <c:v>987.8614</c:v>
                </c:pt>
                <c:pt idx="4">
                  <c:v>1049.8039000000001</c:v>
                </c:pt>
                <c:pt idx="5">
                  <c:v>1069.01126</c:v>
                </c:pt>
                <c:pt idx="6">
                  <c:v>1100.57086</c:v>
                </c:pt>
                <c:pt idx="7">
                  <c:v>1139.40987</c:v>
                </c:pt>
                <c:pt idx="8">
                  <c:v>1174.2785200000001</c:v>
                </c:pt>
                <c:pt idx="9">
                  <c:v>1220.85058</c:v>
                </c:pt>
                <c:pt idx="10">
                  <c:v>1430.79286</c:v>
                </c:pt>
                <c:pt idx="11">
                  <c:v>1649.8320799999999</c:v>
                </c:pt>
                <c:pt idx="12">
                  <c:v>1857.7884799999999</c:v>
                </c:pt>
                <c:pt idx="13">
                  <c:v>2033.8592799999999</c:v>
                </c:pt>
              </c:numCache>
            </c:numRef>
          </c:yVal>
          <c:smooth val="0"/>
          <c:extLst>
            <c:ext xmlns:c16="http://schemas.microsoft.com/office/drawing/2014/chart" uri="{C3380CC4-5D6E-409C-BE32-E72D297353CC}">
              <c16:uniqueId val="{00000000-9193-4B09-96E9-2788BF677F6F}"/>
            </c:ext>
          </c:extLst>
        </c:ser>
        <c:ser>
          <c:idx val="8"/>
          <c:order val="1"/>
          <c:tx>
            <c:strRef>
              <c:f>VIC!$A$36</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VIC!$B$36:$O$36</c:f>
              <c:numCache>
                <c:formatCode>_-* #,##0.0_-;\-* #,##0.0_-;_-* "-"??_-;_-@_-</c:formatCode>
                <c:ptCount val="14"/>
                <c:pt idx="5">
                  <c:v>1103.9000000000001</c:v>
                </c:pt>
                <c:pt idx="6">
                  <c:v>1158.3</c:v>
                </c:pt>
                <c:pt idx="7">
                  <c:v>1215</c:v>
                </c:pt>
                <c:pt idx="8">
                  <c:v>1270.7</c:v>
                </c:pt>
                <c:pt idx="9">
                  <c:v>1322.9</c:v>
                </c:pt>
                <c:pt idx="10">
                  <c:v>1553.3</c:v>
                </c:pt>
                <c:pt idx="11">
                  <c:v>1740.1</c:v>
                </c:pt>
                <c:pt idx="12">
                  <c:v>1914.5</c:v>
                </c:pt>
                <c:pt idx="13">
                  <c:v>2079.6999999999998</c:v>
                </c:pt>
              </c:numCache>
            </c:numRef>
          </c:yVal>
          <c:smooth val="0"/>
          <c:extLst>
            <c:ext xmlns:c16="http://schemas.microsoft.com/office/drawing/2014/chart" uri="{C3380CC4-5D6E-409C-BE32-E72D297353CC}">
              <c16:uniqueId val="{00000001-9193-4B09-96E9-2788BF677F6F}"/>
            </c:ext>
          </c:extLst>
        </c:ser>
        <c:ser>
          <c:idx val="10"/>
          <c:order val="2"/>
          <c:tx>
            <c:strRef>
              <c:f>VIC!$A$38</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VIC!$B$8:$O$8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VIC!$B$38:$O$38</c:f>
              <c:numCache>
                <c:formatCode>_-* #,##0.0_-;\-* #,##0.0_-;_-* "-"??_-;_-@_-</c:formatCode>
                <c:ptCount val="14"/>
                <c:pt idx="5">
                  <c:v>1171.5</c:v>
                </c:pt>
                <c:pt idx="6">
                  <c:v>1230.2</c:v>
                </c:pt>
                <c:pt idx="7">
                  <c:v>1291.2</c:v>
                </c:pt>
                <c:pt idx="8">
                  <c:v>1351.1</c:v>
                </c:pt>
                <c:pt idx="9">
                  <c:v>1407.3</c:v>
                </c:pt>
                <c:pt idx="10">
                  <c:v>1655.2</c:v>
                </c:pt>
                <c:pt idx="11">
                  <c:v>1856.3</c:v>
                </c:pt>
                <c:pt idx="12">
                  <c:v>2044</c:v>
                </c:pt>
                <c:pt idx="13">
                  <c:v>2221.6999999999998</c:v>
                </c:pt>
              </c:numCache>
            </c:numRef>
          </c:yVal>
          <c:smooth val="0"/>
          <c:extLst>
            <c:ext xmlns:c16="http://schemas.microsoft.com/office/drawing/2014/chart" uri="{C3380CC4-5D6E-409C-BE32-E72D297353CC}">
              <c16:uniqueId val="{00000002-9193-4B09-96E9-2788BF677F6F}"/>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baseline="0">
                <a:effectLst/>
              </a:rPr>
              <a:t>Number of psychiatrists : QLD supply vs demand </a:t>
            </a:r>
            <a:endParaRPr lang="en-AU"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scatterChart>
        <c:scatterStyle val="lineMarker"/>
        <c:varyColors val="0"/>
        <c:ser>
          <c:idx val="1"/>
          <c:order val="0"/>
          <c:tx>
            <c:strRef>
              <c:f>QLD!$A$10</c:f>
              <c:strCache>
                <c:ptCount val="1"/>
                <c:pt idx="0">
                  <c:v>Supply</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QLD!$B$10:$O$10</c:f>
              <c:numCache>
                <c:formatCode>_-* #,##0_-;\-* #,##0_-;_-* "-"??_-;_-@_-</c:formatCode>
                <c:ptCount val="14"/>
                <c:pt idx="0">
                  <c:v>749</c:v>
                </c:pt>
                <c:pt idx="1">
                  <c:v>783</c:v>
                </c:pt>
                <c:pt idx="2">
                  <c:v>831</c:v>
                </c:pt>
                <c:pt idx="3">
                  <c:v>881</c:v>
                </c:pt>
                <c:pt idx="4">
                  <c:v>904</c:v>
                </c:pt>
                <c:pt idx="5">
                  <c:v>941.2</c:v>
                </c:pt>
                <c:pt idx="6">
                  <c:v>982.4</c:v>
                </c:pt>
                <c:pt idx="7">
                  <c:v>1041</c:v>
                </c:pt>
                <c:pt idx="8">
                  <c:v>1094.4000000000001</c:v>
                </c:pt>
                <c:pt idx="9">
                  <c:v>1147.3</c:v>
                </c:pt>
                <c:pt idx="10">
                  <c:v>1405.5</c:v>
                </c:pt>
                <c:pt idx="11">
                  <c:v>1625.2</c:v>
                </c:pt>
                <c:pt idx="12">
                  <c:v>1808.3</c:v>
                </c:pt>
                <c:pt idx="13">
                  <c:v>1949.8</c:v>
                </c:pt>
              </c:numCache>
            </c:numRef>
          </c:yVal>
          <c:smooth val="0"/>
          <c:extLst>
            <c:ext xmlns:c16="http://schemas.microsoft.com/office/drawing/2014/chart" uri="{C3380CC4-5D6E-409C-BE32-E72D297353CC}">
              <c16:uniqueId val="{00000000-2E17-40AE-B638-63E1FF83DD5B}"/>
            </c:ext>
          </c:extLst>
        </c:ser>
        <c:ser>
          <c:idx val="8"/>
          <c:order val="1"/>
          <c:tx>
            <c:strRef>
              <c:f>QLD!$A$20</c:f>
              <c:strCache>
                <c:ptCount val="1"/>
                <c:pt idx="0">
                  <c:v>Demand</c:v>
                </c:pt>
              </c:strCache>
            </c:strRef>
          </c:tx>
          <c:spPr>
            <a:ln w="12700" cap="rnd">
              <a:solidFill>
                <a:srgbClr val="0070C0"/>
              </a:solidFill>
              <a:round/>
            </a:ln>
            <a:effectLst/>
          </c:spPr>
          <c:marker>
            <c:symbol val="circle"/>
            <c:size val="5"/>
            <c:spPr>
              <a:solidFill>
                <a:srgbClr val="0070C0"/>
              </a:solidFill>
              <a:ln w="9525">
                <a:solidFill>
                  <a:srgbClr val="0070C0"/>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QLD!$B$20:$O$20</c:f>
              <c:numCache>
                <c:formatCode>_-* #,##0_-;\-* #,##0_-;_-* "-"??_-;_-@_-</c:formatCode>
                <c:ptCount val="14"/>
                <c:pt idx="5">
                  <c:v>966.53</c:v>
                </c:pt>
                <c:pt idx="6">
                  <c:v>1035.28</c:v>
                </c:pt>
                <c:pt idx="7">
                  <c:v>1095.0999999999999</c:v>
                </c:pt>
                <c:pt idx="8">
                  <c:v>1144.7</c:v>
                </c:pt>
                <c:pt idx="9">
                  <c:v>1198.6300000000001</c:v>
                </c:pt>
                <c:pt idx="10">
                  <c:v>1448.6</c:v>
                </c:pt>
                <c:pt idx="11">
                  <c:v>1655.25</c:v>
                </c:pt>
                <c:pt idx="12">
                  <c:v>1854.15</c:v>
                </c:pt>
                <c:pt idx="13">
                  <c:v>2029.57</c:v>
                </c:pt>
              </c:numCache>
            </c:numRef>
          </c:yVal>
          <c:smooth val="0"/>
          <c:extLst>
            <c:ext xmlns:c16="http://schemas.microsoft.com/office/drawing/2014/chart" uri="{C3380CC4-5D6E-409C-BE32-E72D297353CC}">
              <c16:uniqueId val="{00000001-2E17-40AE-B638-63E1FF83DD5B}"/>
            </c:ext>
          </c:extLst>
        </c:ser>
        <c:ser>
          <c:idx val="10"/>
          <c:order val="2"/>
          <c:tx>
            <c:strRef>
              <c:f>QLD!$A$22</c:f>
              <c:strCache>
                <c:ptCount val="1"/>
                <c:pt idx="0">
                  <c:v>Unmet Demand</c:v>
                </c:pt>
              </c:strCache>
            </c:strRef>
          </c:tx>
          <c:spPr>
            <a:ln w="12700" cap="rnd">
              <a:solidFill>
                <a:schemeClr val="accent2"/>
              </a:solidFill>
              <a:prstDash val="dash"/>
              <a:round/>
            </a:ln>
            <a:effectLst/>
          </c:spPr>
          <c:marker>
            <c:symbol val="circle"/>
            <c:size val="5"/>
            <c:spPr>
              <a:solidFill>
                <a:schemeClr val="accent2"/>
              </a:solidFill>
              <a:ln w="9525">
                <a:solidFill>
                  <a:schemeClr val="accent2"/>
                </a:solidFill>
              </a:ln>
              <a:effectLst/>
            </c:spPr>
          </c:marker>
          <c:xVal>
            <c:numRef>
              <c:f>QLD!$B$8:$O$8</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2033</c:v>
                </c:pt>
                <c:pt idx="11">
                  <c:v>2038</c:v>
                </c:pt>
                <c:pt idx="12">
                  <c:v>2043</c:v>
                </c:pt>
                <c:pt idx="13">
                  <c:v>2048</c:v>
                </c:pt>
              </c:numCache>
            </c:numRef>
          </c:xVal>
          <c:yVal>
            <c:numRef>
              <c:f>QLD!$B$22:$O$22</c:f>
              <c:numCache>
                <c:formatCode>_-* #,##0_-;\-* #,##0_-;_-* "-"??_-;_-@_-</c:formatCode>
                <c:ptCount val="14"/>
                <c:pt idx="5">
                  <c:v>1092.04</c:v>
                </c:pt>
                <c:pt idx="6">
                  <c:v>1164.96</c:v>
                </c:pt>
                <c:pt idx="7">
                  <c:v>1228.3499999999999</c:v>
                </c:pt>
                <c:pt idx="8">
                  <c:v>1281</c:v>
                </c:pt>
                <c:pt idx="9">
                  <c:v>1338.21</c:v>
                </c:pt>
                <c:pt idx="10">
                  <c:v>1603.33</c:v>
                </c:pt>
                <c:pt idx="11">
                  <c:v>1822.53</c:v>
                </c:pt>
                <c:pt idx="12">
                  <c:v>2033.47</c:v>
                </c:pt>
                <c:pt idx="13">
                  <c:v>2219.52</c:v>
                </c:pt>
              </c:numCache>
            </c:numRef>
          </c:yVal>
          <c:smooth val="0"/>
          <c:extLst>
            <c:ext xmlns:c16="http://schemas.microsoft.com/office/drawing/2014/chart" uri="{C3380CC4-5D6E-409C-BE32-E72D297353CC}">
              <c16:uniqueId val="{00000002-2E17-40AE-B638-63E1FF83DD5B}"/>
            </c:ext>
          </c:extLst>
        </c:ser>
        <c:dLbls>
          <c:showLegendKey val="0"/>
          <c:showVal val="0"/>
          <c:showCatName val="0"/>
          <c:showSerName val="0"/>
          <c:showPercent val="0"/>
          <c:showBubbleSize val="0"/>
        </c:dLbls>
        <c:axId val="105407912"/>
        <c:axId val="105408632"/>
      </c:scatterChart>
      <c:valAx>
        <c:axId val="105407912"/>
        <c:scaling>
          <c:orientation val="minMax"/>
          <c:max val="2048"/>
          <c:min val="2018"/>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Calendar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8632"/>
        <c:crosses val="autoZero"/>
        <c:crossBetween val="midCat"/>
      </c:valAx>
      <c:valAx>
        <c:axId val="105408632"/>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Headcount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407912"/>
        <c:crosses val="autoZero"/>
        <c:crossBetween val="midCat"/>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0.xml"/><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38</xdr:col>
      <xdr:colOff>152400</xdr:colOff>
      <xdr:row>2</xdr:row>
      <xdr:rowOff>0</xdr:rowOff>
    </xdr:from>
    <xdr:to>
      <xdr:col>45</xdr:col>
      <xdr:colOff>276225</xdr:colOff>
      <xdr:row>17</xdr:row>
      <xdr:rowOff>142875</xdr:rowOff>
    </xdr:to>
    <xdr:graphicFrame macro="">
      <xdr:nvGraphicFramePr>
        <xdr:cNvPr id="3" name="Chart 2">
          <a:extLst>
            <a:ext uri="{FF2B5EF4-FFF2-40B4-BE49-F238E27FC236}">
              <a16:creationId xmlns:a16="http://schemas.microsoft.com/office/drawing/2014/main" id="{00E32636-1EE9-4FB2-8E22-CA17F9A8D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38</xdr:col>
      <xdr:colOff>142875</xdr:colOff>
      <xdr:row>18</xdr:row>
      <xdr:rowOff>9525</xdr:rowOff>
    </xdr:from>
    <xdr:to>
      <xdr:col>45</xdr:col>
      <xdr:colOff>276225</xdr:colOff>
      <xdr:row>32</xdr:row>
      <xdr:rowOff>76200</xdr:rowOff>
    </xdr:to>
    <xdr:graphicFrame macro="">
      <xdr:nvGraphicFramePr>
        <xdr:cNvPr id="2" name="Chart 1">
          <a:extLst>
            <a:ext uri="{FF2B5EF4-FFF2-40B4-BE49-F238E27FC236}">
              <a16:creationId xmlns:a16="http://schemas.microsoft.com/office/drawing/2014/main" id="{22D5FCED-6F4B-463F-B682-1BF7F1C88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371473</xdr:colOff>
      <xdr:row>1</xdr:row>
      <xdr:rowOff>124980</xdr:rowOff>
    </xdr:from>
    <xdr:to>
      <xdr:col>16</xdr:col>
      <xdr:colOff>838199</xdr:colOff>
      <xdr:row>5</xdr:row>
      <xdr:rowOff>32753</xdr:rowOff>
    </xdr:to>
    <xdr:sp macro="" textlink="">
      <xdr:nvSpPr>
        <xdr:cNvPr id="3" name="TextBox 2">
          <a:extLst>
            <a:ext uri="{FF2B5EF4-FFF2-40B4-BE49-F238E27FC236}">
              <a16:creationId xmlns:a16="http://schemas.microsoft.com/office/drawing/2014/main" id="{DEDA5C84-8F8A-46E5-998E-F8BBC382D00E}"/>
            </a:ext>
          </a:extLst>
        </xdr:cNvPr>
        <xdr:cNvSpPr txBox="1"/>
      </xdr:nvSpPr>
      <xdr:spPr>
        <a:xfrm>
          <a:off x="3495673"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Tasmania</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63C7D531-78CF-4776-8D3F-CB72C2D216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8065D7E8-BD4D-45B8-AFAE-A91F361B8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76200</xdr:colOff>
      <xdr:row>1</xdr:row>
      <xdr:rowOff>28575</xdr:rowOff>
    </xdr:from>
    <xdr:to>
      <xdr:col>3</xdr:col>
      <xdr:colOff>257118</xdr:colOff>
      <xdr:row>4</xdr:row>
      <xdr:rowOff>64342</xdr:rowOff>
    </xdr:to>
    <xdr:pic>
      <xdr:nvPicPr>
        <xdr:cNvPr id="6" name="Picture 5">
          <a:extLst>
            <a:ext uri="{FF2B5EF4-FFF2-40B4-BE49-F238E27FC236}">
              <a16:creationId xmlns:a16="http://schemas.microsoft.com/office/drawing/2014/main" id="{556FC82A-4A87-4C48-8E1E-87BDA9810FA3}"/>
            </a:ext>
            <a:ext uri="{147F2762-F138-4A5C-976F-8EAC2B608ADB}">
              <a16:predDERef xmlns:a16="http://schemas.microsoft.com/office/drawing/2014/main" pred="{8065D7E8-BD4D-45B8-AFAE-A91F361B8C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6200" y="295275"/>
          <a:ext cx="3307658" cy="5120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447673</xdr:colOff>
      <xdr:row>2</xdr:row>
      <xdr:rowOff>1155</xdr:rowOff>
    </xdr:from>
    <xdr:to>
      <xdr:col>16</xdr:col>
      <xdr:colOff>914399</xdr:colOff>
      <xdr:row>5</xdr:row>
      <xdr:rowOff>70853</xdr:rowOff>
    </xdr:to>
    <xdr:sp macro="" textlink="">
      <xdr:nvSpPr>
        <xdr:cNvPr id="3" name="TextBox 2">
          <a:extLst>
            <a:ext uri="{FF2B5EF4-FFF2-40B4-BE49-F238E27FC236}">
              <a16:creationId xmlns:a16="http://schemas.microsoft.com/office/drawing/2014/main" id="{59A78B95-B301-4051-A589-7F40656776FB}"/>
            </a:ext>
          </a:extLst>
        </xdr:cNvPr>
        <xdr:cNvSpPr txBox="1"/>
      </xdr:nvSpPr>
      <xdr:spPr>
        <a:xfrm>
          <a:off x="3571873"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Australian Capital</a:t>
          </a:r>
          <a:r>
            <a:rPr lang="en-AU" sz="1800" b="1" baseline="0">
              <a:solidFill>
                <a:srgbClr val="E5FDFF"/>
              </a:solidFill>
              <a:latin typeface="Arial" panose="020B0604020202020204" pitchFamily="34" charset="0"/>
              <a:cs typeface="Arial" panose="020B0604020202020204" pitchFamily="34" charset="0"/>
            </a:rPr>
            <a:t> Territory</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AE285872-B322-4B53-BC08-EFC7248D1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62AAE2E3-7E56-44A8-A996-6E2C08C78D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57150</xdr:rowOff>
    </xdr:from>
    <xdr:to>
      <xdr:col>3</xdr:col>
      <xdr:colOff>257753</xdr:colOff>
      <xdr:row>4</xdr:row>
      <xdr:rowOff>85932</xdr:rowOff>
    </xdr:to>
    <xdr:pic>
      <xdr:nvPicPr>
        <xdr:cNvPr id="6" name="Picture 5">
          <a:extLst>
            <a:ext uri="{FF2B5EF4-FFF2-40B4-BE49-F238E27FC236}">
              <a16:creationId xmlns:a16="http://schemas.microsoft.com/office/drawing/2014/main" id="{F84EDE65-BAF7-4B83-97E4-AE41F15F0B75}"/>
            </a:ext>
            <a:ext uri="{147F2762-F138-4A5C-976F-8EAC2B608ADB}">
              <a16:predDERef xmlns:a16="http://schemas.microsoft.com/office/drawing/2014/main" pred="{62AAE2E3-7E56-44A8-A996-6E2C08C78D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23850"/>
          <a:ext cx="3307658" cy="5120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419098</xdr:colOff>
      <xdr:row>1</xdr:row>
      <xdr:rowOff>124980</xdr:rowOff>
    </xdr:from>
    <xdr:to>
      <xdr:col>16</xdr:col>
      <xdr:colOff>885824</xdr:colOff>
      <xdr:row>5</xdr:row>
      <xdr:rowOff>32753</xdr:rowOff>
    </xdr:to>
    <xdr:sp macro="" textlink="">
      <xdr:nvSpPr>
        <xdr:cNvPr id="3" name="TextBox 2">
          <a:extLst>
            <a:ext uri="{FF2B5EF4-FFF2-40B4-BE49-F238E27FC236}">
              <a16:creationId xmlns:a16="http://schemas.microsoft.com/office/drawing/2014/main" id="{0B96D1B7-5BED-47F1-9DFF-D03F424D9675}"/>
            </a:ext>
          </a:extLst>
        </xdr:cNvPr>
        <xdr:cNvSpPr txBox="1"/>
      </xdr:nvSpPr>
      <xdr:spPr>
        <a:xfrm>
          <a:off x="3543298"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Northern</a:t>
          </a:r>
          <a:r>
            <a:rPr lang="en-AU" sz="1800" b="1" baseline="0">
              <a:solidFill>
                <a:srgbClr val="E5FDFF"/>
              </a:solidFill>
              <a:latin typeface="Arial" panose="020B0604020202020204" pitchFamily="34" charset="0"/>
              <a:cs typeface="Arial" panose="020B0604020202020204" pitchFamily="34" charset="0"/>
            </a:rPr>
            <a:t> Territory</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6AEEF114-C2FF-4609-B0D2-670B34167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33C80687-2A6B-4688-ABC0-DCB89C876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66675</xdr:rowOff>
    </xdr:from>
    <xdr:to>
      <xdr:col>3</xdr:col>
      <xdr:colOff>259658</xdr:colOff>
      <xdr:row>4</xdr:row>
      <xdr:rowOff>104347</xdr:rowOff>
    </xdr:to>
    <xdr:pic>
      <xdr:nvPicPr>
        <xdr:cNvPr id="6" name="Picture 5">
          <a:extLst>
            <a:ext uri="{FF2B5EF4-FFF2-40B4-BE49-F238E27FC236}">
              <a16:creationId xmlns:a16="http://schemas.microsoft.com/office/drawing/2014/main" id="{87601684-387E-4F11-A2DE-1F90E62AEA00}"/>
            </a:ext>
            <a:ext uri="{147F2762-F138-4A5C-976F-8EAC2B608ADB}">
              <a16:predDERef xmlns:a16="http://schemas.microsoft.com/office/drawing/2014/main" pred="{33C80687-2A6B-4688-ABC0-DCB89C8762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33375"/>
          <a:ext cx="3307658" cy="5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xdr:row>
      <xdr:rowOff>19050</xdr:rowOff>
    </xdr:from>
    <xdr:to>
      <xdr:col>2</xdr:col>
      <xdr:colOff>2136083</xdr:colOff>
      <xdr:row>4</xdr:row>
      <xdr:rowOff>45292</xdr:rowOff>
    </xdr:to>
    <xdr:pic>
      <xdr:nvPicPr>
        <xdr:cNvPr id="3" name="Picture 2">
          <a:extLst>
            <a:ext uri="{FF2B5EF4-FFF2-40B4-BE49-F238E27FC236}">
              <a16:creationId xmlns:a16="http://schemas.microsoft.com/office/drawing/2014/main" id="{99395272-13FD-4CCA-B146-CC157B7FA266}"/>
            </a:ext>
            <a:ext uri="{147F2762-F138-4A5C-976F-8EAC2B608ADB}">
              <a16:predDERef xmlns:a16="http://schemas.microsoft.com/office/drawing/2014/main" pred="{41C75506-808D-4B66-8CB3-7EB63E622B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4300" y="285750"/>
          <a:ext cx="3307658" cy="5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247650</xdr:rowOff>
    </xdr:from>
    <xdr:to>
      <xdr:col>3</xdr:col>
      <xdr:colOff>2546293</xdr:colOff>
      <xdr:row>4</xdr:row>
      <xdr:rowOff>11637</xdr:rowOff>
    </xdr:to>
    <xdr:pic>
      <xdr:nvPicPr>
        <xdr:cNvPr id="2" name="Picture 1">
          <a:extLst>
            <a:ext uri="{FF2B5EF4-FFF2-40B4-BE49-F238E27FC236}">
              <a16:creationId xmlns:a16="http://schemas.microsoft.com/office/drawing/2014/main" id="{86F7CBD5-1D63-4527-9B28-1FF1D335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8600" y="247650"/>
          <a:ext cx="3307658" cy="5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464818</xdr:colOff>
      <xdr:row>1</xdr:row>
      <xdr:rowOff>104025</xdr:rowOff>
    </xdr:from>
    <xdr:to>
      <xdr:col>16</xdr:col>
      <xdr:colOff>931544</xdr:colOff>
      <xdr:row>5</xdr:row>
      <xdr:rowOff>11798</xdr:rowOff>
    </xdr:to>
    <xdr:sp macro="" textlink="">
      <xdr:nvSpPr>
        <xdr:cNvPr id="3" name="TextBox 2">
          <a:extLst>
            <a:ext uri="{FF2B5EF4-FFF2-40B4-BE49-F238E27FC236}">
              <a16:creationId xmlns:a16="http://schemas.microsoft.com/office/drawing/2014/main" id="{F564AA49-1B47-43D2-8164-C3E290FD26BE}"/>
            </a:ext>
          </a:extLst>
        </xdr:cNvPr>
        <xdr:cNvSpPr txBox="1"/>
      </xdr:nvSpPr>
      <xdr:spPr>
        <a:xfrm>
          <a:off x="3589018" y="37072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National</a:t>
          </a:r>
        </a:p>
      </xdr:txBody>
    </xdr:sp>
    <xdr:clientData/>
  </xdr:twoCellAnchor>
  <xdr:twoCellAnchor>
    <xdr:from>
      <xdr:col>15</xdr:col>
      <xdr:colOff>115957</xdr:colOff>
      <xdr:row>8</xdr:row>
      <xdr:rowOff>8288</xdr:rowOff>
    </xdr:from>
    <xdr:to>
      <xdr:col>18</xdr:col>
      <xdr:colOff>629632</xdr:colOff>
      <xdr:row>21</xdr:row>
      <xdr:rowOff>51788</xdr:rowOff>
    </xdr:to>
    <xdr:graphicFrame macro="">
      <xdr:nvGraphicFramePr>
        <xdr:cNvPr id="10" name="Chart 9">
          <a:extLst>
            <a:ext uri="{FF2B5EF4-FFF2-40B4-BE49-F238E27FC236}">
              <a16:creationId xmlns:a16="http://schemas.microsoft.com/office/drawing/2014/main" id="{65CC693A-86E7-8972-28DB-DE3646406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124239</xdr:colOff>
      <xdr:row>21</xdr:row>
      <xdr:rowOff>82831</xdr:rowOff>
    </xdr:from>
    <xdr:to>
      <xdr:col>18</xdr:col>
      <xdr:colOff>637914</xdr:colOff>
      <xdr:row>34</xdr:row>
      <xdr:rowOff>126331</xdr:rowOff>
    </xdr:to>
    <xdr:graphicFrame macro="">
      <xdr:nvGraphicFramePr>
        <xdr:cNvPr id="11" name="Chart 10">
          <a:extLst>
            <a:ext uri="{FF2B5EF4-FFF2-40B4-BE49-F238E27FC236}">
              <a16:creationId xmlns:a16="http://schemas.microsoft.com/office/drawing/2014/main" id="{96DCAD0C-DE64-349B-068D-37B394B56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123825</xdr:colOff>
      <xdr:row>1</xdr:row>
      <xdr:rowOff>38100</xdr:rowOff>
    </xdr:from>
    <xdr:to>
      <xdr:col>3</xdr:col>
      <xdr:colOff>307283</xdr:colOff>
      <xdr:row>4</xdr:row>
      <xdr:rowOff>68787</xdr:rowOff>
    </xdr:to>
    <xdr:pic>
      <xdr:nvPicPr>
        <xdr:cNvPr id="4" name="Picture 3">
          <a:extLst>
            <a:ext uri="{FF2B5EF4-FFF2-40B4-BE49-F238E27FC236}">
              <a16:creationId xmlns:a16="http://schemas.microsoft.com/office/drawing/2014/main" id="{DF39BEB5-9DDA-49AD-8860-9D79A5BE50E5}"/>
            </a:ext>
            <a:ext uri="{147F2762-F138-4A5C-976F-8EAC2B608ADB}">
              <a16:predDERef xmlns:a16="http://schemas.microsoft.com/office/drawing/2014/main" pred="{96DCAD0C-DE64-349B-068D-37B394B56D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825" y="304800"/>
          <a:ext cx="3307658" cy="5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400048</xdr:colOff>
      <xdr:row>1</xdr:row>
      <xdr:rowOff>134505</xdr:rowOff>
    </xdr:from>
    <xdr:to>
      <xdr:col>16</xdr:col>
      <xdr:colOff>866774</xdr:colOff>
      <xdr:row>5</xdr:row>
      <xdr:rowOff>42278</xdr:rowOff>
    </xdr:to>
    <xdr:sp macro="" textlink="">
      <xdr:nvSpPr>
        <xdr:cNvPr id="3" name="TextBox 2">
          <a:extLst>
            <a:ext uri="{FF2B5EF4-FFF2-40B4-BE49-F238E27FC236}">
              <a16:creationId xmlns:a16="http://schemas.microsoft.com/office/drawing/2014/main" id="{668B63D0-202F-46B1-BAE9-09A50754D515}"/>
            </a:ext>
          </a:extLst>
        </xdr:cNvPr>
        <xdr:cNvSpPr txBox="1"/>
      </xdr:nvSpPr>
      <xdr:spPr>
        <a:xfrm>
          <a:off x="3524248" y="401205"/>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New South</a:t>
          </a:r>
          <a:r>
            <a:rPr lang="en-AU" sz="1800" b="1" baseline="0">
              <a:solidFill>
                <a:srgbClr val="E5FDFF"/>
              </a:solidFill>
              <a:latin typeface="Arial" panose="020B0604020202020204" pitchFamily="34" charset="0"/>
              <a:cs typeface="Arial" panose="020B0604020202020204" pitchFamily="34" charset="0"/>
            </a:rPr>
            <a:t> Wales</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7F4BFDB6-3D03-4C90-8A2D-8F02FBA61F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AF5C8EFB-7D83-4238-B0B7-1DDF85402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47625</xdr:colOff>
      <xdr:row>1</xdr:row>
      <xdr:rowOff>38100</xdr:rowOff>
    </xdr:from>
    <xdr:to>
      <xdr:col>3</xdr:col>
      <xdr:colOff>231083</xdr:colOff>
      <xdr:row>4</xdr:row>
      <xdr:rowOff>65612</xdr:rowOff>
    </xdr:to>
    <xdr:pic>
      <xdr:nvPicPr>
        <xdr:cNvPr id="6" name="Picture 5">
          <a:extLst>
            <a:ext uri="{FF2B5EF4-FFF2-40B4-BE49-F238E27FC236}">
              <a16:creationId xmlns:a16="http://schemas.microsoft.com/office/drawing/2014/main" id="{331B9F66-489B-43BA-9CA3-667A3A1DA43F}"/>
            </a:ext>
            <a:ext uri="{147F2762-F138-4A5C-976F-8EAC2B608ADB}">
              <a16:predDERef xmlns:a16="http://schemas.microsoft.com/office/drawing/2014/main" pred="{AF5C8EFB-7D83-4238-B0B7-1DDF854024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7625" y="304800"/>
          <a:ext cx="3307658" cy="512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428623</xdr:colOff>
      <xdr:row>1</xdr:row>
      <xdr:rowOff>124980</xdr:rowOff>
    </xdr:from>
    <xdr:to>
      <xdr:col>16</xdr:col>
      <xdr:colOff>895349</xdr:colOff>
      <xdr:row>5</xdr:row>
      <xdr:rowOff>32753</xdr:rowOff>
    </xdr:to>
    <xdr:sp macro="" textlink="">
      <xdr:nvSpPr>
        <xdr:cNvPr id="3" name="TextBox 2">
          <a:extLst>
            <a:ext uri="{FF2B5EF4-FFF2-40B4-BE49-F238E27FC236}">
              <a16:creationId xmlns:a16="http://schemas.microsoft.com/office/drawing/2014/main" id="{70871E23-5215-4835-8B1D-F1B4BCF1AE37}"/>
            </a:ext>
          </a:extLst>
        </xdr:cNvPr>
        <xdr:cNvSpPr txBox="1"/>
      </xdr:nvSpPr>
      <xdr:spPr>
        <a:xfrm>
          <a:off x="3552823" y="3916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Victoria</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3DB19FD6-E8DE-4EA2-9B75-1D9AC55837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9BF64535-5778-4026-8FAA-30AE9C6B34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76200</xdr:colOff>
      <xdr:row>0</xdr:row>
      <xdr:rowOff>257175</xdr:rowOff>
    </xdr:from>
    <xdr:to>
      <xdr:col>3</xdr:col>
      <xdr:colOff>257118</xdr:colOff>
      <xdr:row>4</xdr:row>
      <xdr:rowOff>26242</xdr:rowOff>
    </xdr:to>
    <xdr:pic>
      <xdr:nvPicPr>
        <xdr:cNvPr id="6" name="Picture 5">
          <a:extLst>
            <a:ext uri="{FF2B5EF4-FFF2-40B4-BE49-F238E27FC236}">
              <a16:creationId xmlns:a16="http://schemas.microsoft.com/office/drawing/2014/main" id="{EEA051DC-9E3B-4985-B01F-A8FBFBE6744F}"/>
            </a:ext>
            <a:ext uri="{147F2762-F138-4A5C-976F-8EAC2B608ADB}">
              <a16:predDERef xmlns:a16="http://schemas.microsoft.com/office/drawing/2014/main" pred="{9BF64535-5778-4026-8FAA-30AE9C6B34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76200" y="257175"/>
          <a:ext cx="3307658" cy="512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380998</xdr:colOff>
      <xdr:row>2</xdr:row>
      <xdr:rowOff>1155</xdr:rowOff>
    </xdr:from>
    <xdr:to>
      <xdr:col>16</xdr:col>
      <xdr:colOff>847724</xdr:colOff>
      <xdr:row>5</xdr:row>
      <xdr:rowOff>70853</xdr:rowOff>
    </xdr:to>
    <xdr:sp macro="" textlink="">
      <xdr:nvSpPr>
        <xdr:cNvPr id="3" name="TextBox 2">
          <a:extLst>
            <a:ext uri="{FF2B5EF4-FFF2-40B4-BE49-F238E27FC236}">
              <a16:creationId xmlns:a16="http://schemas.microsoft.com/office/drawing/2014/main" id="{F3934E6C-CA90-4B51-BAC1-713D68A71B9E}"/>
            </a:ext>
          </a:extLst>
        </xdr:cNvPr>
        <xdr:cNvSpPr txBox="1"/>
      </xdr:nvSpPr>
      <xdr:spPr>
        <a:xfrm>
          <a:off x="3505198"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Queensland</a:t>
          </a: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0147BDEA-566D-48FD-9C24-A8FB52B40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90542347-D43B-4260-B79F-06F5776B4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57150</xdr:rowOff>
    </xdr:from>
    <xdr:to>
      <xdr:col>3</xdr:col>
      <xdr:colOff>257753</xdr:colOff>
      <xdr:row>4</xdr:row>
      <xdr:rowOff>85932</xdr:rowOff>
    </xdr:to>
    <xdr:pic>
      <xdr:nvPicPr>
        <xdr:cNvPr id="6" name="Picture 5">
          <a:extLst>
            <a:ext uri="{FF2B5EF4-FFF2-40B4-BE49-F238E27FC236}">
              <a16:creationId xmlns:a16="http://schemas.microsoft.com/office/drawing/2014/main" id="{CE0AEF1B-178F-4C69-8BD2-CED21F06673B}"/>
            </a:ext>
            <a:ext uri="{147F2762-F138-4A5C-976F-8EAC2B608ADB}">
              <a16:predDERef xmlns:a16="http://schemas.microsoft.com/office/drawing/2014/main" pred="{90542347-D43B-4260-B79F-06F5776B43D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323850"/>
          <a:ext cx="3307658" cy="5120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380998</xdr:colOff>
      <xdr:row>2</xdr:row>
      <xdr:rowOff>1155</xdr:rowOff>
    </xdr:from>
    <xdr:to>
      <xdr:col>16</xdr:col>
      <xdr:colOff>847724</xdr:colOff>
      <xdr:row>5</xdr:row>
      <xdr:rowOff>70853</xdr:rowOff>
    </xdr:to>
    <xdr:sp macro="" textlink="">
      <xdr:nvSpPr>
        <xdr:cNvPr id="3" name="TextBox 2">
          <a:extLst>
            <a:ext uri="{FF2B5EF4-FFF2-40B4-BE49-F238E27FC236}">
              <a16:creationId xmlns:a16="http://schemas.microsoft.com/office/drawing/2014/main" id="{D271B92F-6E31-462C-88BA-FA290A294851}"/>
            </a:ext>
          </a:extLst>
        </xdr:cNvPr>
        <xdr:cNvSpPr txBox="1"/>
      </xdr:nvSpPr>
      <xdr:spPr>
        <a:xfrm>
          <a:off x="3505198" y="42978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Western</a:t>
          </a:r>
          <a:r>
            <a:rPr lang="en-AU" sz="1800" b="1" baseline="0">
              <a:solidFill>
                <a:srgbClr val="E5FDFF"/>
              </a:solidFill>
              <a:latin typeface="Arial" panose="020B0604020202020204" pitchFamily="34" charset="0"/>
              <a:cs typeface="Arial" panose="020B0604020202020204" pitchFamily="34" charset="0"/>
            </a:rPr>
            <a:t> Australia</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14644CDF-AE7C-4502-9524-51C4C2CDB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0ABF978F-F850-42C2-8458-C3CF67EC65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85725</xdr:colOff>
      <xdr:row>1</xdr:row>
      <xdr:rowOff>66675</xdr:rowOff>
    </xdr:from>
    <xdr:to>
      <xdr:col>3</xdr:col>
      <xdr:colOff>269183</xdr:colOff>
      <xdr:row>4</xdr:row>
      <xdr:rowOff>106887</xdr:rowOff>
    </xdr:to>
    <xdr:pic>
      <xdr:nvPicPr>
        <xdr:cNvPr id="6" name="Picture 5">
          <a:extLst>
            <a:ext uri="{FF2B5EF4-FFF2-40B4-BE49-F238E27FC236}">
              <a16:creationId xmlns:a16="http://schemas.microsoft.com/office/drawing/2014/main" id="{8BCF9DED-BA3C-41DE-8812-14D6DB9F325D}"/>
            </a:ext>
            <a:ext uri="{147F2762-F138-4A5C-976F-8EAC2B608ADB}">
              <a16:predDERef xmlns:a16="http://schemas.microsoft.com/office/drawing/2014/main" pred="{0ABF978F-F850-42C2-8458-C3CF67EC65E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85725" y="333375"/>
          <a:ext cx="3307658" cy="5120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380998</xdr:colOff>
      <xdr:row>1</xdr:row>
      <xdr:rowOff>105930</xdr:rowOff>
    </xdr:from>
    <xdr:to>
      <xdr:col>16</xdr:col>
      <xdr:colOff>847724</xdr:colOff>
      <xdr:row>5</xdr:row>
      <xdr:rowOff>13703</xdr:rowOff>
    </xdr:to>
    <xdr:sp macro="" textlink="">
      <xdr:nvSpPr>
        <xdr:cNvPr id="3" name="TextBox 2">
          <a:extLst>
            <a:ext uri="{FF2B5EF4-FFF2-40B4-BE49-F238E27FC236}">
              <a16:creationId xmlns:a16="http://schemas.microsoft.com/office/drawing/2014/main" id="{841C0EC7-D4D0-473C-A064-D2183DA9608F}"/>
            </a:ext>
          </a:extLst>
        </xdr:cNvPr>
        <xdr:cNvSpPr txBox="1"/>
      </xdr:nvSpPr>
      <xdr:spPr>
        <a:xfrm>
          <a:off x="3505198" y="372630"/>
          <a:ext cx="10553701" cy="555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AU" sz="1800" b="1">
              <a:solidFill>
                <a:srgbClr val="E5FDFF"/>
              </a:solidFill>
              <a:latin typeface="Arial" panose="020B0604020202020204" pitchFamily="34" charset="0"/>
              <a:cs typeface="Arial" panose="020B0604020202020204" pitchFamily="34" charset="0"/>
            </a:rPr>
            <a:t>Psychiatry Workforce &amp; Projections - South</a:t>
          </a:r>
          <a:r>
            <a:rPr lang="en-AU" sz="1800" b="1" baseline="0">
              <a:solidFill>
                <a:srgbClr val="E5FDFF"/>
              </a:solidFill>
              <a:latin typeface="Arial" panose="020B0604020202020204" pitchFamily="34" charset="0"/>
              <a:cs typeface="Arial" panose="020B0604020202020204" pitchFamily="34" charset="0"/>
            </a:rPr>
            <a:t> Australia</a:t>
          </a:r>
          <a:endParaRPr lang="en-AU" sz="1800" b="1">
            <a:solidFill>
              <a:srgbClr val="E5FDFF"/>
            </a:solidFill>
            <a:latin typeface="Arial" panose="020B0604020202020204" pitchFamily="34" charset="0"/>
            <a:cs typeface="Arial" panose="020B0604020202020204" pitchFamily="34" charset="0"/>
          </a:endParaRPr>
        </a:p>
      </xdr:txBody>
    </xdr:sp>
    <xdr:clientData/>
  </xdr:twoCellAnchor>
  <xdr:twoCellAnchor>
    <xdr:from>
      <xdr:col>15</xdr:col>
      <xdr:colOff>115957</xdr:colOff>
      <xdr:row>8</xdr:row>
      <xdr:rowOff>46387</xdr:rowOff>
    </xdr:from>
    <xdr:to>
      <xdr:col>18</xdr:col>
      <xdr:colOff>629632</xdr:colOff>
      <xdr:row>24</xdr:row>
      <xdr:rowOff>89887</xdr:rowOff>
    </xdr:to>
    <xdr:graphicFrame macro="">
      <xdr:nvGraphicFramePr>
        <xdr:cNvPr id="4" name="Chart 3">
          <a:extLst>
            <a:ext uri="{FF2B5EF4-FFF2-40B4-BE49-F238E27FC236}">
              <a16:creationId xmlns:a16="http://schemas.microsoft.com/office/drawing/2014/main" id="{11E7F875-8B88-441E-A709-69B739B57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114715</xdr:colOff>
      <xdr:row>24</xdr:row>
      <xdr:rowOff>120930</xdr:rowOff>
    </xdr:from>
    <xdr:to>
      <xdr:col>18</xdr:col>
      <xdr:colOff>628390</xdr:colOff>
      <xdr:row>42</xdr:row>
      <xdr:rowOff>0</xdr:rowOff>
    </xdr:to>
    <xdr:graphicFrame macro="">
      <xdr:nvGraphicFramePr>
        <xdr:cNvPr id="5" name="Chart 4">
          <a:extLst>
            <a:ext uri="{FF2B5EF4-FFF2-40B4-BE49-F238E27FC236}">
              <a16:creationId xmlns:a16="http://schemas.microsoft.com/office/drawing/2014/main" id="{3378B4F0-7EB4-4A9C-A71C-0539AC013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66675</xdr:colOff>
      <xdr:row>1</xdr:row>
      <xdr:rowOff>28575</xdr:rowOff>
    </xdr:from>
    <xdr:to>
      <xdr:col>3</xdr:col>
      <xdr:colOff>257753</xdr:colOff>
      <xdr:row>4</xdr:row>
      <xdr:rowOff>64342</xdr:rowOff>
    </xdr:to>
    <xdr:pic>
      <xdr:nvPicPr>
        <xdr:cNvPr id="6" name="Picture 5">
          <a:extLst>
            <a:ext uri="{FF2B5EF4-FFF2-40B4-BE49-F238E27FC236}">
              <a16:creationId xmlns:a16="http://schemas.microsoft.com/office/drawing/2014/main" id="{5480F0F7-E29B-4478-AD6E-835702431FAA}"/>
            </a:ext>
            <a:ext uri="{147F2762-F138-4A5C-976F-8EAC2B608ADB}">
              <a16:predDERef xmlns:a16="http://schemas.microsoft.com/office/drawing/2014/main" pred="{3378B4F0-7EB4-4A9C-A71C-0539AC0139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6675" y="295275"/>
          <a:ext cx="3307658" cy="5120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hwd.health.gov.au/resources/primary/psychiatry-supply-and-demand-model-methodology-paper.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1"/>
  <sheetViews>
    <sheetView workbookViewId="0">
      <pane ySplit="2" topLeftCell="A3" activePane="bottomLeft" state="frozen"/>
      <selection activeCell="B17" sqref="B17"/>
      <selection pane="bottomLeft" activeCell="B17" sqref="B17"/>
    </sheetView>
  </sheetViews>
  <sheetFormatPr defaultRowHeight="14.5"/>
  <cols>
    <col min="1" max="1" width="22.1796875" customWidth="1" collapsed="1"/>
    <col min="2" max="2" width="39.7265625" bestFit="1" customWidth="1" collapsed="1"/>
    <col min="3" max="5" width="10.81640625" hidden="1" customWidth="1" collapsed="1"/>
    <col min="6" max="9" width="6.453125" hidden="1" customWidth="1" collapsed="1"/>
    <col min="10" max="10" width="7.81640625" bestFit="1" customWidth="1" collapsed="1"/>
    <col min="11" max="12" width="10.81640625" customWidth="1" collapsed="1"/>
    <col min="13" max="13" width="10.1796875" customWidth="1" collapsed="1"/>
    <col min="14" max="17" width="10.81640625" hidden="1" customWidth="1" collapsed="1"/>
    <col min="18" max="18" width="10.81640625" customWidth="1" collapsed="1"/>
    <col min="19" max="22" width="10.81640625" hidden="1" customWidth="1" collapsed="1"/>
    <col min="23" max="23" width="10.81640625" customWidth="1" collapsed="1"/>
    <col min="24" max="27" width="10.81640625" hidden="1" customWidth="1" collapsed="1"/>
    <col min="28" max="28" width="10.81640625" customWidth="1" collapsed="1"/>
    <col min="29" max="32" width="10.81640625" hidden="1" customWidth="1" collapsed="1"/>
    <col min="33" max="33" width="10.81640625" customWidth="1" collapsed="1"/>
    <col min="34" max="37" width="10.81640625" hidden="1" customWidth="1" collapsed="1"/>
    <col min="38" max="48" width="10.81640625" customWidth="1" collapsed="1"/>
  </cols>
  <sheetData>
    <row r="1" spans="1:38">
      <c r="A1" s="119" t="s">
        <v>0</v>
      </c>
      <c r="B1" s="120"/>
      <c r="C1" s="120"/>
      <c r="D1" s="120"/>
      <c r="E1" s="120"/>
      <c r="F1" s="120"/>
      <c r="G1" s="120"/>
      <c r="H1" s="120"/>
      <c r="I1" s="120"/>
      <c r="J1" s="120"/>
      <c r="K1" s="120"/>
      <c r="L1" s="120"/>
      <c r="M1" s="120"/>
      <c r="N1" s="120"/>
      <c r="O1" s="120"/>
    </row>
    <row r="2" spans="1:38">
      <c r="A2" s="120"/>
      <c r="B2" s="120"/>
      <c r="C2" s="120"/>
      <c r="D2" s="120"/>
      <c r="E2" s="120"/>
      <c r="F2" s="120"/>
      <c r="G2" s="120"/>
      <c r="H2" s="120"/>
      <c r="I2" s="120"/>
      <c r="J2" s="120"/>
      <c r="K2" s="120"/>
      <c r="L2" s="120"/>
      <c r="M2" s="120"/>
      <c r="N2" s="120"/>
      <c r="O2" s="120"/>
    </row>
    <row r="3" spans="1:38" ht="16.5">
      <c r="A3" s="1" t="s">
        <v>1</v>
      </c>
      <c r="B3" s="1" t="s">
        <v>2</v>
      </c>
      <c r="C3" s="1">
        <v>2015</v>
      </c>
      <c r="D3" s="1">
        <v>2016</v>
      </c>
      <c r="E3" s="1">
        <v>2017</v>
      </c>
      <c r="F3" s="1">
        <v>2018</v>
      </c>
      <c r="G3" s="1">
        <v>2019</v>
      </c>
      <c r="H3" s="1">
        <v>2020</v>
      </c>
      <c r="I3" s="1">
        <v>2021</v>
      </c>
      <c r="J3" s="1">
        <v>2022</v>
      </c>
      <c r="K3" s="1">
        <v>2023</v>
      </c>
      <c r="L3" s="1">
        <v>2024</v>
      </c>
      <c r="M3" s="1">
        <v>2025</v>
      </c>
      <c r="N3" s="1">
        <v>2026</v>
      </c>
      <c r="O3" s="1">
        <v>2027</v>
      </c>
      <c r="P3" s="1">
        <v>2028</v>
      </c>
      <c r="Q3" s="1">
        <v>2029</v>
      </c>
      <c r="R3" s="1">
        <v>2030</v>
      </c>
      <c r="S3" s="1">
        <v>2031</v>
      </c>
      <c r="T3" s="1">
        <v>2032</v>
      </c>
      <c r="U3" s="1">
        <v>2033</v>
      </c>
      <c r="V3" s="1">
        <v>2034</v>
      </c>
      <c r="W3" s="1">
        <v>2035</v>
      </c>
      <c r="X3" s="1">
        <v>2036</v>
      </c>
      <c r="Y3" s="1">
        <v>2037</v>
      </c>
      <c r="Z3" s="1">
        <v>2038</v>
      </c>
      <c r="AA3" s="1">
        <v>2039</v>
      </c>
      <c r="AB3" s="1">
        <v>2040</v>
      </c>
      <c r="AC3" s="1">
        <v>2041</v>
      </c>
      <c r="AD3" s="1">
        <v>2042</v>
      </c>
      <c r="AE3" s="1">
        <v>2043</v>
      </c>
      <c r="AF3" s="1">
        <v>2044</v>
      </c>
      <c r="AG3" s="1">
        <v>2045</v>
      </c>
      <c r="AH3" s="1">
        <v>2046</v>
      </c>
      <c r="AI3" s="1">
        <v>2047</v>
      </c>
      <c r="AJ3" s="1">
        <v>2048</v>
      </c>
      <c r="AK3" s="1">
        <v>2049</v>
      </c>
      <c r="AL3" s="1">
        <v>2050</v>
      </c>
    </row>
    <row r="4" spans="1:38" ht="16">
      <c r="A4" s="2" t="s">
        <v>3</v>
      </c>
      <c r="B4" s="2" t="s">
        <v>4</v>
      </c>
      <c r="C4" s="59" t="s">
        <v>5</v>
      </c>
      <c r="D4" s="59" t="s">
        <v>5</v>
      </c>
      <c r="E4" s="59" t="s">
        <v>5</v>
      </c>
      <c r="F4" s="59" t="s">
        <v>5</v>
      </c>
      <c r="G4" s="59" t="s">
        <v>5</v>
      </c>
      <c r="H4" s="59" t="s">
        <v>5</v>
      </c>
      <c r="I4" s="59" t="s">
        <v>5</v>
      </c>
      <c r="J4" s="59">
        <v>29920.5</v>
      </c>
      <c r="K4" s="60">
        <v>30354.400000000001</v>
      </c>
      <c r="L4" s="60">
        <v>30729.4</v>
      </c>
      <c r="M4" s="60">
        <v>31056.1</v>
      </c>
      <c r="N4" s="60">
        <v>31288.2</v>
      </c>
      <c r="O4" s="60">
        <v>31413.599999999999</v>
      </c>
      <c r="P4" s="60">
        <v>31488.3</v>
      </c>
      <c r="Q4" s="60">
        <v>31939.8</v>
      </c>
      <c r="R4" s="60">
        <v>32441.7</v>
      </c>
      <c r="S4" s="60">
        <v>32838.1</v>
      </c>
      <c r="T4" s="60">
        <v>33331.300000000003</v>
      </c>
      <c r="U4" s="60">
        <v>33744.6</v>
      </c>
      <c r="V4" s="60">
        <v>34152.800000000003</v>
      </c>
      <c r="W4" s="60">
        <v>34428</v>
      </c>
      <c r="X4" s="60">
        <v>34742</v>
      </c>
      <c r="Y4" s="60">
        <v>35003.9</v>
      </c>
      <c r="Z4" s="60">
        <v>35370.5</v>
      </c>
      <c r="AA4" s="60">
        <v>35790.6</v>
      </c>
      <c r="AB4" s="60">
        <v>36341.300000000003</v>
      </c>
      <c r="AC4" s="60">
        <v>36706.9</v>
      </c>
      <c r="AD4" s="60">
        <v>37068</v>
      </c>
      <c r="AE4" s="60">
        <v>37482.1</v>
      </c>
      <c r="AF4" s="60">
        <v>37961</v>
      </c>
      <c r="AG4" s="60">
        <v>38035.300000000003</v>
      </c>
      <c r="AH4" s="60">
        <v>38411.199999999997</v>
      </c>
      <c r="AI4" s="60">
        <v>38790.699999999997</v>
      </c>
      <c r="AJ4" s="60">
        <v>38949.800000000003</v>
      </c>
      <c r="AK4" s="60">
        <v>39542.699999999997</v>
      </c>
      <c r="AL4" s="60"/>
    </row>
    <row r="5" spans="1:38" ht="16">
      <c r="A5" s="61" t="s">
        <v>6</v>
      </c>
      <c r="B5" s="2" t="s">
        <v>7</v>
      </c>
      <c r="C5" s="62" t="s">
        <v>5</v>
      </c>
      <c r="D5" s="62" t="s">
        <v>5</v>
      </c>
      <c r="E5" s="62" t="s">
        <v>5</v>
      </c>
      <c r="F5" s="62" t="s">
        <v>5</v>
      </c>
      <c r="G5" s="62" t="s">
        <v>5</v>
      </c>
      <c r="H5" s="62" t="s">
        <v>5</v>
      </c>
      <c r="I5" s="62" t="s">
        <v>5</v>
      </c>
      <c r="J5" s="62">
        <v>38881</v>
      </c>
      <c r="K5" s="63">
        <v>39569</v>
      </c>
      <c r="L5" s="63">
        <v>40060</v>
      </c>
      <c r="M5" s="63">
        <v>40561</v>
      </c>
      <c r="N5" s="63">
        <v>41075</v>
      </c>
      <c r="O5" s="63">
        <v>41572</v>
      </c>
      <c r="P5" s="63">
        <v>42042</v>
      </c>
      <c r="Q5" s="63">
        <v>42533</v>
      </c>
      <c r="R5" s="63">
        <v>43046</v>
      </c>
      <c r="S5" s="63">
        <v>43475</v>
      </c>
      <c r="T5" s="63">
        <v>44013</v>
      </c>
      <c r="U5" s="63">
        <v>44574</v>
      </c>
      <c r="V5" s="63">
        <v>45132</v>
      </c>
      <c r="W5" s="63">
        <v>45623</v>
      </c>
      <c r="X5" s="63">
        <v>46222</v>
      </c>
      <c r="Y5" s="63">
        <v>46675</v>
      </c>
      <c r="Z5" s="63">
        <v>47106</v>
      </c>
      <c r="AA5" s="63">
        <v>47540</v>
      </c>
      <c r="AB5" s="63">
        <v>48034</v>
      </c>
      <c r="AC5" s="63">
        <v>48427</v>
      </c>
      <c r="AD5" s="63">
        <v>48849</v>
      </c>
      <c r="AE5" s="63">
        <v>49300</v>
      </c>
      <c r="AF5" s="63">
        <v>49827</v>
      </c>
      <c r="AG5" s="63">
        <v>50204</v>
      </c>
      <c r="AH5" s="63">
        <v>50589</v>
      </c>
      <c r="AI5" s="63">
        <v>51080</v>
      </c>
      <c r="AJ5" s="63">
        <v>51483</v>
      </c>
      <c r="AK5" s="63">
        <v>51939</v>
      </c>
      <c r="AL5" s="63"/>
    </row>
    <row r="6" spans="1:38" ht="16">
      <c r="A6" s="2" t="s">
        <v>8</v>
      </c>
      <c r="B6" s="2" t="s">
        <v>4</v>
      </c>
      <c r="C6" s="59" t="s">
        <v>5</v>
      </c>
      <c r="D6" s="59" t="s">
        <v>5</v>
      </c>
      <c r="E6" s="59" t="s">
        <v>5</v>
      </c>
      <c r="F6" s="59" t="s">
        <v>5</v>
      </c>
      <c r="G6" s="59" t="s">
        <v>5</v>
      </c>
      <c r="H6" s="59" t="s">
        <v>5</v>
      </c>
      <c r="I6" s="59" t="s">
        <v>5</v>
      </c>
      <c r="J6" s="59">
        <v>29920.5</v>
      </c>
      <c r="K6" s="60">
        <v>32279.8</v>
      </c>
      <c r="L6" s="60">
        <v>32940.6</v>
      </c>
      <c r="M6" s="60">
        <v>33589.300000000003</v>
      </c>
      <c r="N6" s="60">
        <v>34227</v>
      </c>
      <c r="O6" s="60">
        <v>34863.699999999997</v>
      </c>
      <c r="P6" s="60">
        <v>35498.1</v>
      </c>
      <c r="Q6" s="60">
        <v>36117.199999999997</v>
      </c>
      <c r="R6" s="60">
        <v>36746.400000000001</v>
      </c>
      <c r="S6" s="60">
        <v>37356.199999999997</v>
      </c>
      <c r="T6" s="60">
        <v>37980.9</v>
      </c>
      <c r="U6" s="60">
        <v>38610</v>
      </c>
      <c r="V6" s="60">
        <v>39235.9</v>
      </c>
      <c r="W6" s="60">
        <v>39847.699999999997</v>
      </c>
      <c r="X6" s="60">
        <v>40457.199999999997</v>
      </c>
      <c r="Y6" s="60">
        <v>41050.5</v>
      </c>
      <c r="Z6" s="60">
        <v>41636.1</v>
      </c>
      <c r="AA6" s="60">
        <v>42229.599999999999</v>
      </c>
      <c r="AB6" s="60">
        <v>42828.6</v>
      </c>
      <c r="AC6" s="60">
        <v>43422.7</v>
      </c>
      <c r="AD6" s="60">
        <v>44020.4</v>
      </c>
      <c r="AE6" s="60">
        <v>44599.3</v>
      </c>
      <c r="AF6" s="60">
        <v>45169.3</v>
      </c>
      <c r="AG6" s="60">
        <v>45746.9</v>
      </c>
      <c r="AH6" s="60">
        <v>46308.3</v>
      </c>
      <c r="AI6" s="60">
        <v>46872.7</v>
      </c>
      <c r="AJ6" s="60">
        <v>47416.9</v>
      </c>
      <c r="AK6" s="60">
        <v>47985</v>
      </c>
      <c r="AL6" s="60"/>
    </row>
    <row r="7" spans="1:38" ht="16">
      <c r="A7" s="61" t="s">
        <v>6</v>
      </c>
      <c r="B7" s="2" t="s">
        <v>7</v>
      </c>
      <c r="C7" s="62" t="s">
        <v>5</v>
      </c>
      <c r="D7" s="62" t="s">
        <v>5</v>
      </c>
      <c r="E7" s="62" t="s">
        <v>5</v>
      </c>
      <c r="F7" s="62" t="s">
        <v>5</v>
      </c>
      <c r="G7" s="62" t="s">
        <v>5</v>
      </c>
      <c r="H7" s="62" t="s">
        <v>5</v>
      </c>
      <c r="I7" s="62" t="s">
        <v>5</v>
      </c>
      <c r="J7" s="62"/>
      <c r="K7" s="63"/>
      <c r="L7" s="63"/>
      <c r="M7" s="121" t="s">
        <v>9</v>
      </c>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row>
    <row r="8" spans="1:38" ht="16">
      <c r="A8" s="2" t="s">
        <v>10</v>
      </c>
      <c r="B8" s="2" t="s">
        <v>4</v>
      </c>
      <c r="C8" s="59" t="s">
        <v>5</v>
      </c>
      <c r="D8" s="59" t="s">
        <v>5</v>
      </c>
      <c r="E8" s="59" t="s">
        <v>5</v>
      </c>
      <c r="F8" s="59" t="s">
        <v>5</v>
      </c>
      <c r="G8" s="59" t="s">
        <v>5</v>
      </c>
      <c r="H8" s="59" t="s">
        <v>5</v>
      </c>
      <c r="I8" s="59" t="s">
        <v>5</v>
      </c>
      <c r="J8" s="59" t="s">
        <v>5</v>
      </c>
      <c r="K8" s="3">
        <v>-1925.4</v>
      </c>
      <c r="L8" s="3">
        <v>-2211.1999999999998</v>
      </c>
      <c r="M8" s="3">
        <v>-2533.1999999999998</v>
      </c>
      <c r="N8" s="3">
        <v>-2938.8</v>
      </c>
      <c r="O8" s="3">
        <v>-3450.1</v>
      </c>
      <c r="P8" s="3">
        <v>-4009.9</v>
      </c>
      <c r="Q8" s="3">
        <v>-4177.3</v>
      </c>
      <c r="R8" s="3">
        <v>-4304.7</v>
      </c>
      <c r="S8" s="3">
        <v>-4518</v>
      </c>
      <c r="T8" s="3">
        <v>-4649.6000000000004</v>
      </c>
      <c r="U8" s="3">
        <v>-4865.3999999999996</v>
      </c>
      <c r="V8" s="3">
        <v>-5083.1000000000004</v>
      </c>
      <c r="W8" s="3">
        <v>-5419.7</v>
      </c>
      <c r="X8" s="3">
        <v>-5715.2</v>
      </c>
      <c r="Y8" s="3">
        <v>-6046.6</v>
      </c>
      <c r="Z8" s="3">
        <v>-6265.7</v>
      </c>
      <c r="AA8" s="3">
        <v>-6439</v>
      </c>
      <c r="AB8" s="3">
        <v>-6487.3</v>
      </c>
      <c r="AC8" s="3">
        <v>-6715.8</v>
      </c>
      <c r="AD8" s="3">
        <v>-6952.4</v>
      </c>
      <c r="AE8" s="3">
        <v>-7117.2</v>
      </c>
      <c r="AF8" s="3">
        <v>-7208.3</v>
      </c>
      <c r="AG8" s="3">
        <v>-7711.6</v>
      </c>
      <c r="AH8" s="3">
        <v>-7897.1</v>
      </c>
      <c r="AI8" s="3">
        <v>-8081.9</v>
      </c>
      <c r="AJ8" s="3">
        <v>-8467.2000000000007</v>
      </c>
      <c r="AK8" s="3">
        <v>-8442.2999999999993</v>
      </c>
      <c r="AL8" s="3"/>
    </row>
    <row r="9" spans="1:38" ht="16">
      <c r="A9" s="61" t="s">
        <v>6</v>
      </c>
      <c r="B9" s="2" t="s">
        <v>7</v>
      </c>
      <c r="C9" s="62" t="s">
        <v>5</v>
      </c>
      <c r="D9" s="62" t="s">
        <v>5</v>
      </c>
      <c r="E9" s="62" t="s">
        <v>5</v>
      </c>
      <c r="F9" s="62" t="s">
        <v>5</v>
      </c>
      <c r="G9" s="62" t="s">
        <v>5</v>
      </c>
      <c r="H9" s="62" t="s">
        <v>5</v>
      </c>
      <c r="I9" s="62" t="s">
        <v>5</v>
      </c>
      <c r="J9" s="62"/>
      <c r="K9" s="63"/>
      <c r="L9" s="63"/>
      <c r="M9" s="121" t="s">
        <v>9</v>
      </c>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row>
    <row r="10" spans="1:38" ht="16">
      <c r="A10" s="2" t="s">
        <v>11</v>
      </c>
      <c r="B10" s="2" t="s">
        <v>4</v>
      </c>
      <c r="C10" s="59" t="s">
        <v>5</v>
      </c>
      <c r="D10" s="59" t="s">
        <v>5</v>
      </c>
      <c r="E10" s="59" t="s">
        <v>5</v>
      </c>
      <c r="F10" s="59" t="s">
        <v>5</v>
      </c>
      <c r="G10" s="59" t="s">
        <v>5</v>
      </c>
      <c r="H10" s="59" t="s">
        <v>5</v>
      </c>
      <c r="I10" s="59" t="s">
        <v>5</v>
      </c>
      <c r="J10" s="59" t="s">
        <v>5</v>
      </c>
      <c r="K10" s="60">
        <v>33893.800000000003</v>
      </c>
      <c r="L10" s="60">
        <v>34587.699999999997</v>
      </c>
      <c r="M10" s="60">
        <v>35268.699999999997</v>
      </c>
      <c r="N10" s="60">
        <v>35938.400000000001</v>
      </c>
      <c r="O10" s="60">
        <v>36606.800000000003</v>
      </c>
      <c r="P10" s="60">
        <v>37273.1</v>
      </c>
      <c r="Q10" s="60">
        <v>37923</v>
      </c>
      <c r="R10" s="60">
        <v>38583.699999999997</v>
      </c>
      <c r="S10" s="60">
        <v>39224</v>
      </c>
      <c r="T10" s="60">
        <v>39880</v>
      </c>
      <c r="U10" s="60">
        <v>40540.5</v>
      </c>
      <c r="V10" s="60">
        <v>41197.699999999997</v>
      </c>
      <c r="W10" s="60">
        <v>41840.1</v>
      </c>
      <c r="X10" s="60">
        <v>42480.1</v>
      </c>
      <c r="Y10" s="60">
        <v>43103</v>
      </c>
      <c r="Z10" s="60">
        <v>43718</v>
      </c>
      <c r="AA10" s="60">
        <v>44341.1</v>
      </c>
      <c r="AB10" s="60">
        <v>44970.1</v>
      </c>
      <c r="AC10" s="60">
        <v>45593.8</v>
      </c>
      <c r="AD10" s="60">
        <v>46221.4</v>
      </c>
      <c r="AE10" s="60">
        <v>46829.3</v>
      </c>
      <c r="AF10" s="60">
        <v>47427.8</v>
      </c>
      <c r="AG10" s="60">
        <v>48034.2</v>
      </c>
      <c r="AH10" s="60">
        <v>48623.7</v>
      </c>
      <c r="AI10" s="60">
        <v>49216.3</v>
      </c>
      <c r="AJ10" s="60">
        <v>49787.8</v>
      </c>
      <c r="AK10" s="60">
        <v>50384.3</v>
      </c>
      <c r="AL10" s="60"/>
    </row>
    <row r="11" spans="1:38" ht="16">
      <c r="A11" s="61" t="s">
        <v>6</v>
      </c>
      <c r="B11" s="2" t="s">
        <v>7</v>
      </c>
      <c r="C11" s="62" t="s">
        <v>5</v>
      </c>
      <c r="D11" s="62" t="s">
        <v>5</v>
      </c>
      <c r="E11" s="62" t="s">
        <v>5</v>
      </c>
      <c r="F11" s="62" t="s">
        <v>5</v>
      </c>
      <c r="G11" s="62" t="s">
        <v>5</v>
      </c>
      <c r="H11" s="62" t="s">
        <v>5</v>
      </c>
      <c r="I11" s="62" t="s">
        <v>5</v>
      </c>
      <c r="J11" s="62"/>
      <c r="K11" s="63"/>
      <c r="L11" s="63"/>
      <c r="M11" s="121" t="s">
        <v>9</v>
      </c>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row>
    <row r="12" spans="1:38" ht="16">
      <c r="A12" s="2" t="s">
        <v>12</v>
      </c>
      <c r="B12" s="2" t="s">
        <v>4</v>
      </c>
      <c r="C12" s="59" t="s">
        <v>5</v>
      </c>
      <c r="D12" s="59" t="s">
        <v>5</v>
      </c>
      <c r="E12" s="59" t="s">
        <v>5</v>
      </c>
      <c r="F12" s="59" t="s">
        <v>5</v>
      </c>
      <c r="G12" s="59" t="s">
        <v>5</v>
      </c>
      <c r="H12" s="59" t="s">
        <v>5</v>
      </c>
      <c r="I12" s="59" t="s">
        <v>5</v>
      </c>
      <c r="J12" s="59" t="s">
        <v>5</v>
      </c>
      <c r="K12" s="3">
        <v>-2021.7</v>
      </c>
      <c r="L12" s="3">
        <v>-2321.8000000000002</v>
      </c>
      <c r="M12" s="3">
        <v>-2659.9</v>
      </c>
      <c r="N12" s="3">
        <v>-3085.7</v>
      </c>
      <c r="O12" s="3">
        <v>-3622.6</v>
      </c>
      <c r="P12" s="3">
        <v>-4210.3999999999996</v>
      </c>
      <c r="Q12" s="3">
        <v>-4386.2</v>
      </c>
      <c r="R12" s="3">
        <v>-4519.8999999999996</v>
      </c>
      <c r="S12" s="3">
        <v>-4743.8999999999996</v>
      </c>
      <c r="T12" s="3">
        <v>-4882.1000000000004</v>
      </c>
      <c r="U12" s="3">
        <v>-5108.7</v>
      </c>
      <c r="V12" s="3">
        <v>-5337.2</v>
      </c>
      <c r="W12" s="3">
        <v>-5690.7</v>
      </c>
      <c r="X12" s="3">
        <v>-6001</v>
      </c>
      <c r="Y12" s="3">
        <v>-6349</v>
      </c>
      <c r="Z12" s="3">
        <v>-6578.9</v>
      </c>
      <c r="AA12" s="3">
        <v>-6761</v>
      </c>
      <c r="AB12" s="3">
        <v>-6811.7</v>
      </c>
      <c r="AC12" s="3">
        <v>-7051.6</v>
      </c>
      <c r="AD12" s="3">
        <v>-7300</v>
      </c>
      <c r="AE12" s="3">
        <v>-7473</v>
      </c>
      <c r="AF12" s="3">
        <v>-7568.7</v>
      </c>
      <c r="AG12" s="3">
        <v>-8097.1</v>
      </c>
      <c r="AH12" s="3">
        <v>-8291.9</v>
      </c>
      <c r="AI12" s="3">
        <v>-8486</v>
      </c>
      <c r="AJ12" s="3">
        <v>-8890.5</v>
      </c>
      <c r="AK12" s="3">
        <v>-8864.4</v>
      </c>
      <c r="AL12" s="3"/>
    </row>
    <row r="13" spans="1:38" ht="16">
      <c r="A13" s="61" t="s">
        <v>6</v>
      </c>
      <c r="B13" s="2" t="s">
        <v>7</v>
      </c>
      <c r="C13" s="62" t="s">
        <v>5</v>
      </c>
      <c r="D13" s="62" t="s">
        <v>5</v>
      </c>
      <c r="E13" s="62" t="s">
        <v>5</v>
      </c>
      <c r="F13" s="62" t="s">
        <v>5</v>
      </c>
      <c r="G13" s="62" t="s">
        <v>5</v>
      </c>
      <c r="H13" s="62" t="s">
        <v>5</v>
      </c>
      <c r="I13" s="62" t="s">
        <v>5</v>
      </c>
      <c r="J13" s="62"/>
      <c r="K13" s="63"/>
      <c r="L13" s="63"/>
      <c r="M13" s="121" t="s">
        <v>9</v>
      </c>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row>
    <row r="14" spans="1:38" ht="16.5">
      <c r="A14" s="1" t="s">
        <v>13</v>
      </c>
      <c r="B14" s="1" t="s">
        <v>6</v>
      </c>
      <c r="C14" s="1" t="s">
        <v>6</v>
      </c>
      <c r="D14" s="1" t="s">
        <v>6</v>
      </c>
      <c r="E14" s="1" t="s">
        <v>6</v>
      </c>
      <c r="F14" s="1" t="s">
        <v>6</v>
      </c>
      <c r="G14" s="1" t="s">
        <v>6</v>
      </c>
      <c r="H14" s="1" t="s">
        <v>6</v>
      </c>
      <c r="I14" s="1" t="s">
        <v>6</v>
      </c>
      <c r="J14" s="1" t="s">
        <v>6</v>
      </c>
      <c r="K14" s="1" t="s">
        <v>6</v>
      </c>
      <c r="L14" s="1" t="s">
        <v>6</v>
      </c>
      <c r="M14" s="1" t="s">
        <v>6</v>
      </c>
      <c r="N14" s="1" t="s">
        <v>6</v>
      </c>
      <c r="O14" s="1" t="s">
        <v>6</v>
      </c>
      <c r="P14" s="1" t="s">
        <v>6</v>
      </c>
      <c r="Q14" s="1" t="s">
        <v>6</v>
      </c>
      <c r="R14" s="1" t="s">
        <v>6</v>
      </c>
      <c r="S14" s="1" t="s">
        <v>6</v>
      </c>
      <c r="T14" s="1" t="s">
        <v>6</v>
      </c>
      <c r="U14" s="1" t="s">
        <v>6</v>
      </c>
      <c r="V14" s="1" t="s">
        <v>6</v>
      </c>
      <c r="W14" s="1" t="s">
        <v>6</v>
      </c>
      <c r="X14" s="1" t="s">
        <v>6</v>
      </c>
      <c r="Y14" s="1" t="s">
        <v>6</v>
      </c>
      <c r="Z14" s="1" t="s">
        <v>6</v>
      </c>
      <c r="AA14" s="1" t="s">
        <v>6</v>
      </c>
      <c r="AB14" s="1" t="s">
        <v>6</v>
      </c>
      <c r="AC14" s="1" t="s">
        <v>6</v>
      </c>
      <c r="AD14" s="1" t="s">
        <v>6</v>
      </c>
      <c r="AE14" s="1" t="s">
        <v>6</v>
      </c>
      <c r="AF14" s="1" t="s">
        <v>6</v>
      </c>
      <c r="AG14" s="1" t="s">
        <v>6</v>
      </c>
      <c r="AH14" s="1" t="s">
        <v>6</v>
      </c>
      <c r="AI14" s="1" t="s">
        <v>6</v>
      </c>
      <c r="AJ14" s="1" t="s">
        <v>6</v>
      </c>
      <c r="AK14" s="1" t="s">
        <v>6</v>
      </c>
      <c r="AL14" s="1"/>
    </row>
    <row r="15" spans="1:38" ht="16">
      <c r="A15" s="61" t="s">
        <v>6</v>
      </c>
      <c r="B15" s="61" t="s">
        <v>7</v>
      </c>
      <c r="C15" s="59" t="s">
        <v>6</v>
      </c>
      <c r="D15" s="59" t="s">
        <v>6</v>
      </c>
      <c r="E15" s="59" t="s">
        <v>6</v>
      </c>
      <c r="F15" s="59" t="s">
        <v>6</v>
      </c>
      <c r="G15" s="59" t="s">
        <v>6</v>
      </c>
      <c r="H15" s="59" t="s">
        <v>6</v>
      </c>
      <c r="I15" s="59" t="s">
        <v>6</v>
      </c>
      <c r="J15" s="59" t="s">
        <v>6</v>
      </c>
      <c r="K15" s="61" t="s">
        <v>6</v>
      </c>
      <c r="L15" s="61" t="s">
        <v>6</v>
      </c>
      <c r="M15" s="61" t="s">
        <v>6</v>
      </c>
      <c r="N15" s="61" t="s">
        <v>6</v>
      </c>
      <c r="O15" s="61" t="s">
        <v>6</v>
      </c>
      <c r="P15" s="61" t="s">
        <v>6</v>
      </c>
      <c r="Q15" s="61" t="s">
        <v>6</v>
      </c>
      <c r="R15" s="61" t="s">
        <v>6</v>
      </c>
      <c r="S15" s="61" t="s">
        <v>6</v>
      </c>
      <c r="T15" s="61" t="s">
        <v>6</v>
      </c>
      <c r="U15" s="61" t="s">
        <v>6</v>
      </c>
      <c r="V15" s="61" t="s">
        <v>6</v>
      </c>
      <c r="W15" s="61" t="s">
        <v>6</v>
      </c>
      <c r="X15" s="61" t="s">
        <v>6</v>
      </c>
      <c r="Y15" s="61" t="s">
        <v>6</v>
      </c>
      <c r="Z15" s="61" t="s">
        <v>6</v>
      </c>
      <c r="AA15" s="61" t="s">
        <v>6</v>
      </c>
      <c r="AB15" s="61" t="s">
        <v>6</v>
      </c>
      <c r="AC15" s="61" t="s">
        <v>6</v>
      </c>
      <c r="AD15" s="61" t="s">
        <v>6</v>
      </c>
      <c r="AE15" s="61" t="s">
        <v>6</v>
      </c>
      <c r="AF15" s="61" t="s">
        <v>6</v>
      </c>
      <c r="AG15" s="61" t="s">
        <v>6</v>
      </c>
      <c r="AH15" s="61" t="s">
        <v>6</v>
      </c>
      <c r="AI15" s="61" t="s">
        <v>6</v>
      </c>
      <c r="AJ15" s="61" t="s">
        <v>6</v>
      </c>
      <c r="AK15" s="61" t="s">
        <v>6</v>
      </c>
      <c r="AL15" s="61"/>
    </row>
    <row r="16" spans="1:38" ht="16">
      <c r="A16" s="61" t="s">
        <v>6</v>
      </c>
      <c r="B16" s="64" t="s">
        <v>14</v>
      </c>
      <c r="C16" s="59" t="s">
        <v>6</v>
      </c>
      <c r="D16" s="59" t="s">
        <v>6</v>
      </c>
      <c r="E16" s="59" t="s">
        <v>6</v>
      </c>
      <c r="F16" s="59" t="s">
        <v>6</v>
      </c>
      <c r="G16" s="59" t="s">
        <v>6</v>
      </c>
      <c r="H16" s="59" t="s">
        <v>6</v>
      </c>
      <c r="I16" s="59" t="s">
        <v>6</v>
      </c>
      <c r="J16" s="59" t="s">
        <v>6</v>
      </c>
      <c r="K16" s="61" t="s">
        <v>6</v>
      </c>
      <c r="L16" s="61" t="s">
        <v>6</v>
      </c>
      <c r="M16" s="61" t="s">
        <v>6</v>
      </c>
      <c r="N16" s="61" t="s">
        <v>6</v>
      </c>
      <c r="O16" s="61" t="s">
        <v>6</v>
      </c>
      <c r="P16" s="61" t="s">
        <v>6</v>
      </c>
      <c r="Q16" s="61" t="s">
        <v>6</v>
      </c>
      <c r="R16" s="61" t="s">
        <v>6</v>
      </c>
      <c r="S16" s="61" t="s">
        <v>6</v>
      </c>
      <c r="T16" s="61" t="s">
        <v>6</v>
      </c>
      <c r="U16" s="61" t="s">
        <v>6</v>
      </c>
      <c r="V16" s="61" t="s">
        <v>6</v>
      </c>
      <c r="W16" s="61" t="s">
        <v>6</v>
      </c>
      <c r="X16" s="61" t="s">
        <v>6</v>
      </c>
      <c r="Y16" s="61" t="s">
        <v>6</v>
      </c>
      <c r="Z16" s="61" t="s">
        <v>6</v>
      </c>
      <c r="AA16" s="61" t="s">
        <v>6</v>
      </c>
      <c r="AB16" s="61" t="s">
        <v>6</v>
      </c>
      <c r="AC16" s="61" t="s">
        <v>6</v>
      </c>
      <c r="AD16" s="61" t="s">
        <v>6</v>
      </c>
      <c r="AE16" s="61" t="s">
        <v>6</v>
      </c>
      <c r="AF16" s="61" t="s">
        <v>6</v>
      </c>
      <c r="AG16" s="61" t="s">
        <v>6</v>
      </c>
      <c r="AH16" s="61" t="s">
        <v>6</v>
      </c>
      <c r="AI16" s="61" t="s">
        <v>6</v>
      </c>
      <c r="AJ16" s="61" t="s">
        <v>6</v>
      </c>
      <c r="AK16" s="61" t="s">
        <v>6</v>
      </c>
      <c r="AL16" s="61"/>
    </row>
    <row r="17" spans="1:38" ht="16">
      <c r="A17" s="61" t="s">
        <v>6</v>
      </c>
      <c r="B17" s="30" t="s">
        <v>15</v>
      </c>
      <c r="C17" s="59" t="s">
        <v>5</v>
      </c>
      <c r="D17" s="59" t="s">
        <v>5</v>
      </c>
      <c r="E17" s="59" t="s">
        <v>5</v>
      </c>
      <c r="F17" s="59" t="s">
        <v>5</v>
      </c>
      <c r="G17" s="59" t="s">
        <v>5</v>
      </c>
      <c r="H17" s="59" t="s">
        <v>5</v>
      </c>
      <c r="I17" s="59" t="s">
        <v>5</v>
      </c>
      <c r="J17" s="59" t="s">
        <v>5</v>
      </c>
      <c r="K17" s="63"/>
      <c r="L17" s="63"/>
      <c r="M17" s="121" t="s">
        <v>9</v>
      </c>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row>
    <row r="18" spans="1:38" ht="16">
      <c r="A18" s="61" t="s">
        <v>6</v>
      </c>
      <c r="B18" s="30" t="s">
        <v>16</v>
      </c>
      <c r="C18" s="59" t="s">
        <v>5</v>
      </c>
      <c r="D18" s="59" t="s">
        <v>5</v>
      </c>
      <c r="E18" s="59" t="s">
        <v>5</v>
      </c>
      <c r="F18" s="59" t="s">
        <v>5</v>
      </c>
      <c r="G18" s="59" t="s">
        <v>5</v>
      </c>
      <c r="H18" s="59" t="s">
        <v>5</v>
      </c>
      <c r="I18" s="59" t="s">
        <v>5</v>
      </c>
      <c r="J18" s="59" t="s">
        <v>5</v>
      </c>
      <c r="K18" s="63">
        <v>267</v>
      </c>
      <c r="L18" s="63">
        <v>370</v>
      </c>
      <c r="M18" s="63">
        <v>439</v>
      </c>
      <c r="N18" s="63">
        <v>411</v>
      </c>
      <c r="O18" s="63">
        <v>439</v>
      </c>
      <c r="P18" s="63">
        <v>438</v>
      </c>
      <c r="Q18" s="63">
        <v>456</v>
      </c>
      <c r="R18" s="63">
        <v>432</v>
      </c>
      <c r="S18" s="63">
        <v>398</v>
      </c>
      <c r="T18" s="63">
        <v>493</v>
      </c>
      <c r="U18" s="63">
        <v>430</v>
      </c>
      <c r="V18" s="63">
        <v>484</v>
      </c>
      <c r="W18" s="63">
        <v>493</v>
      </c>
      <c r="X18" s="63">
        <v>452</v>
      </c>
      <c r="Y18" s="63">
        <v>503</v>
      </c>
      <c r="Z18" s="63">
        <v>522</v>
      </c>
      <c r="AA18" s="63">
        <v>477</v>
      </c>
      <c r="AB18" s="63">
        <v>515</v>
      </c>
      <c r="AC18" s="63">
        <v>500</v>
      </c>
      <c r="AD18" s="63">
        <v>477</v>
      </c>
      <c r="AE18" s="63">
        <v>500</v>
      </c>
      <c r="AF18" s="63">
        <v>470</v>
      </c>
      <c r="AG18" s="63">
        <v>466</v>
      </c>
      <c r="AH18" s="63">
        <v>500</v>
      </c>
      <c r="AI18" s="63">
        <v>514</v>
      </c>
      <c r="AJ18" s="63">
        <v>447</v>
      </c>
      <c r="AK18" s="63">
        <v>540</v>
      </c>
      <c r="AL18" s="63"/>
    </row>
    <row r="19" spans="1:38" ht="16">
      <c r="A19" s="61" t="s">
        <v>6</v>
      </c>
      <c r="B19" s="64" t="s">
        <v>17</v>
      </c>
      <c r="C19" s="59" t="s">
        <v>6</v>
      </c>
      <c r="D19" s="59" t="s">
        <v>6</v>
      </c>
      <c r="E19" s="59" t="s">
        <v>6</v>
      </c>
      <c r="F19" s="59" t="s">
        <v>6</v>
      </c>
      <c r="G19" s="59" t="s">
        <v>6</v>
      </c>
      <c r="H19" s="59" t="s">
        <v>6</v>
      </c>
      <c r="I19" s="59" t="s">
        <v>6</v>
      </c>
      <c r="J19" s="59" t="s">
        <v>6</v>
      </c>
      <c r="K19" s="61" t="s">
        <v>6</v>
      </c>
      <c r="L19" s="61" t="s">
        <v>6</v>
      </c>
      <c r="M19" s="61" t="s">
        <v>6</v>
      </c>
      <c r="N19" s="61" t="s">
        <v>6</v>
      </c>
      <c r="O19" s="61" t="s">
        <v>6</v>
      </c>
      <c r="P19" s="61" t="s">
        <v>6</v>
      </c>
      <c r="Q19" s="61" t="s">
        <v>6</v>
      </c>
      <c r="R19" s="61" t="s">
        <v>6</v>
      </c>
      <c r="S19" s="61" t="s">
        <v>6</v>
      </c>
      <c r="T19" s="61" t="s">
        <v>6</v>
      </c>
      <c r="U19" s="61" t="s">
        <v>6</v>
      </c>
      <c r="V19" s="61" t="s">
        <v>6</v>
      </c>
      <c r="W19" s="61" t="s">
        <v>6</v>
      </c>
      <c r="X19" s="61" t="s">
        <v>6</v>
      </c>
      <c r="Y19" s="61" t="s">
        <v>6</v>
      </c>
      <c r="Z19" s="61" t="s">
        <v>6</v>
      </c>
      <c r="AA19" s="61" t="s">
        <v>6</v>
      </c>
      <c r="AB19" s="61" t="s">
        <v>6</v>
      </c>
      <c r="AC19" s="61" t="s">
        <v>6</v>
      </c>
      <c r="AD19" s="61" t="s">
        <v>6</v>
      </c>
      <c r="AE19" s="61" t="s">
        <v>6</v>
      </c>
      <c r="AF19" s="61" t="s">
        <v>6</v>
      </c>
      <c r="AG19" s="61" t="s">
        <v>6</v>
      </c>
      <c r="AH19" s="61" t="s">
        <v>6</v>
      </c>
      <c r="AI19" s="61" t="s">
        <v>6</v>
      </c>
      <c r="AJ19" s="61" t="s">
        <v>6</v>
      </c>
      <c r="AK19" s="61" t="s">
        <v>6</v>
      </c>
      <c r="AL19" s="61"/>
    </row>
    <row r="20" spans="1:38" ht="16">
      <c r="A20" s="61" t="s">
        <v>6</v>
      </c>
      <c r="B20" s="30" t="s">
        <v>18</v>
      </c>
      <c r="C20" s="59" t="s">
        <v>5</v>
      </c>
      <c r="D20" s="59" t="s">
        <v>5</v>
      </c>
      <c r="E20" s="59" t="s">
        <v>5</v>
      </c>
      <c r="F20" s="59" t="s">
        <v>5</v>
      </c>
      <c r="G20" s="59" t="s">
        <v>5</v>
      </c>
      <c r="H20" s="59" t="s">
        <v>5</v>
      </c>
      <c r="I20" s="59" t="s">
        <v>5</v>
      </c>
      <c r="J20" s="59" t="s">
        <v>5</v>
      </c>
      <c r="K20" s="63">
        <v>1404</v>
      </c>
      <c r="L20" s="63">
        <v>1421</v>
      </c>
      <c r="M20" s="63">
        <v>1454</v>
      </c>
      <c r="N20" s="63">
        <v>1468</v>
      </c>
      <c r="O20" s="63">
        <v>1501</v>
      </c>
      <c r="P20" s="63">
        <v>1524</v>
      </c>
      <c r="Q20" s="63">
        <v>1522</v>
      </c>
      <c r="R20" s="63">
        <v>1498</v>
      </c>
      <c r="S20" s="63">
        <v>1589</v>
      </c>
      <c r="T20" s="63">
        <v>1511</v>
      </c>
      <c r="U20" s="63">
        <v>1497</v>
      </c>
      <c r="V20" s="63">
        <v>1499</v>
      </c>
      <c r="W20" s="63">
        <v>1585</v>
      </c>
      <c r="X20" s="63">
        <v>1499</v>
      </c>
      <c r="Y20" s="63">
        <v>1645</v>
      </c>
      <c r="Z20" s="63">
        <v>1669</v>
      </c>
      <c r="AA20" s="63">
        <v>1658</v>
      </c>
      <c r="AB20" s="63">
        <v>1630</v>
      </c>
      <c r="AC20" s="63">
        <v>1741</v>
      </c>
      <c r="AD20" s="63">
        <v>1703</v>
      </c>
      <c r="AE20" s="63">
        <v>1706</v>
      </c>
      <c r="AF20" s="63">
        <v>1644</v>
      </c>
      <c r="AG20" s="63">
        <v>1805</v>
      </c>
      <c r="AH20" s="63">
        <v>1824</v>
      </c>
      <c r="AI20" s="63">
        <v>1714</v>
      </c>
      <c r="AJ20" s="63">
        <v>1813</v>
      </c>
      <c r="AK20" s="63">
        <v>1783</v>
      </c>
      <c r="AL20" s="63"/>
    </row>
    <row r="21" spans="1:38" ht="16">
      <c r="A21" s="61" t="s">
        <v>6</v>
      </c>
      <c r="B21" s="30" t="s">
        <v>19</v>
      </c>
      <c r="C21" s="59" t="s">
        <v>5</v>
      </c>
      <c r="D21" s="59" t="s">
        <v>5</v>
      </c>
      <c r="E21" s="59" t="s">
        <v>5</v>
      </c>
      <c r="F21" s="59" t="s">
        <v>5</v>
      </c>
      <c r="G21" s="59" t="s">
        <v>5</v>
      </c>
      <c r="H21" s="59" t="s">
        <v>5</v>
      </c>
      <c r="I21" s="59" t="s">
        <v>5</v>
      </c>
      <c r="J21" s="59" t="s">
        <v>5</v>
      </c>
      <c r="K21" s="63">
        <v>521</v>
      </c>
      <c r="L21" s="63">
        <v>607</v>
      </c>
      <c r="M21" s="63">
        <v>608</v>
      </c>
      <c r="N21" s="63">
        <v>631</v>
      </c>
      <c r="O21" s="63">
        <v>625</v>
      </c>
      <c r="P21" s="63">
        <v>629</v>
      </c>
      <c r="Q21" s="63">
        <v>607</v>
      </c>
      <c r="R21" s="63">
        <v>582</v>
      </c>
      <c r="S21" s="63">
        <v>669</v>
      </c>
      <c r="T21" s="63">
        <v>631</v>
      </c>
      <c r="U21" s="63">
        <v>678</v>
      </c>
      <c r="V21" s="63">
        <v>683</v>
      </c>
      <c r="W21" s="63">
        <v>661</v>
      </c>
      <c r="X21" s="63">
        <v>708</v>
      </c>
      <c r="Y21" s="63">
        <v>710</v>
      </c>
      <c r="Z21" s="63">
        <v>684</v>
      </c>
      <c r="AA21" s="63">
        <v>708</v>
      </c>
      <c r="AB21" s="63">
        <v>679</v>
      </c>
      <c r="AC21" s="63">
        <v>671</v>
      </c>
      <c r="AD21" s="63">
        <v>710</v>
      </c>
      <c r="AE21" s="63">
        <v>672</v>
      </c>
      <c r="AF21" s="63">
        <v>670</v>
      </c>
      <c r="AG21" s="63">
        <v>697</v>
      </c>
      <c r="AH21" s="63">
        <v>702</v>
      </c>
      <c r="AI21" s="63">
        <v>630</v>
      </c>
      <c r="AJ21" s="63">
        <v>724</v>
      </c>
      <c r="AK21" s="63">
        <v>702</v>
      </c>
      <c r="AL21" s="63"/>
    </row>
    <row r="22" spans="1:38" ht="16">
      <c r="A22" s="61" t="s">
        <v>6</v>
      </c>
      <c r="B22" s="61" t="s">
        <v>4</v>
      </c>
      <c r="C22" s="59" t="s">
        <v>6</v>
      </c>
      <c r="D22" s="59" t="s">
        <v>6</v>
      </c>
      <c r="E22" s="59" t="s">
        <v>6</v>
      </c>
      <c r="F22" s="59" t="s">
        <v>6</v>
      </c>
      <c r="G22" s="59" t="s">
        <v>6</v>
      </c>
      <c r="H22" s="59" t="s">
        <v>6</v>
      </c>
      <c r="I22" s="59" t="s">
        <v>6</v>
      </c>
      <c r="J22" s="59" t="s">
        <v>6</v>
      </c>
      <c r="K22" s="61" t="s">
        <v>6</v>
      </c>
      <c r="L22" s="61" t="s">
        <v>6</v>
      </c>
      <c r="M22" s="61" t="s">
        <v>6</v>
      </c>
      <c r="N22" s="61" t="s">
        <v>6</v>
      </c>
      <c r="O22" s="61" t="s">
        <v>6</v>
      </c>
      <c r="P22" s="61" t="s">
        <v>6</v>
      </c>
      <c r="Q22" s="61" t="s">
        <v>6</v>
      </c>
      <c r="R22" s="61" t="s">
        <v>6</v>
      </c>
      <c r="S22" s="61" t="s">
        <v>6</v>
      </c>
      <c r="T22" s="61" t="s">
        <v>6</v>
      </c>
      <c r="U22" s="61" t="s">
        <v>6</v>
      </c>
      <c r="V22" s="61" t="s">
        <v>6</v>
      </c>
      <c r="W22" s="61" t="s">
        <v>6</v>
      </c>
      <c r="X22" s="61" t="s">
        <v>6</v>
      </c>
      <c r="Y22" s="61" t="s">
        <v>6</v>
      </c>
      <c r="Z22" s="61" t="s">
        <v>6</v>
      </c>
      <c r="AA22" s="61" t="s">
        <v>6</v>
      </c>
      <c r="AB22" s="61" t="s">
        <v>6</v>
      </c>
      <c r="AC22" s="61" t="s">
        <v>6</v>
      </c>
      <c r="AD22" s="61" t="s">
        <v>6</v>
      </c>
      <c r="AE22" s="61" t="s">
        <v>6</v>
      </c>
      <c r="AF22" s="61" t="s">
        <v>6</v>
      </c>
      <c r="AG22" s="61" t="s">
        <v>6</v>
      </c>
      <c r="AH22" s="61" t="s">
        <v>6</v>
      </c>
      <c r="AI22" s="61" t="s">
        <v>6</v>
      </c>
      <c r="AJ22" s="61" t="s">
        <v>6</v>
      </c>
      <c r="AK22" s="61" t="s">
        <v>6</v>
      </c>
      <c r="AL22" s="61"/>
    </row>
    <row r="23" spans="1:38" ht="16">
      <c r="A23" s="61" t="s">
        <v>6</v>
      </c>
      <c r="B23" s="64" t="s">
        <v>14</v>
      </c>
      <c r="C23" s="59" t="s">
        <v>6</v>
      </c>
      <c r="D23" s="59" t="s">
        <v>6</v>
      </c>
      <c r="E23" s="59" t="s">
        <v>6</v>
      </c>
      <c r="F23" s="59" t="s">
        <v>6</v>
      </c>
      <c r="G23" s="59" t="s">
        <v>6</v>
      </c>
      <c r="H23" s="59" t="s">
        <v>6</v>
      </c>
      <c r="I23" s="59" t="s">
        <v>6</v>
      </c>
      <c r="J23" s="59" t="s">
        <v>6</v>
      </c>
      <c r="K23" s="61" t="s">
        <v>6</v>
      </c>
      <c r="L23" s="61" t="s">
        <v>6</v>
      </c>
      <c r="M23" s="61" t="s">
        <v>6</v>
      </c>
      <c r="N23" s="61" t="s">
        <v>6</v>
      </c>
      <c r="O23" s="61" t="s">
        <v>6</v>
      </c>
      <c r="P23" s="61" t="s">
        <v>6</v>
      </c>
      <c r="Q23" s="61" t="s">
        <v>6</v>
      </c>
      <c r="R23" s="61" t="s">
        <v>6</v>
      </c>
      <c r="S23" s="61" t="s">
        <v>6</v>
      </c>
      <c r="T23" s="61" t="s">
        <v>6</v>
      </c>
      <c r="U23" s="61" t="s">
        <v>6</v>
      </c>
      <c r="V23" s="61" t="s">
        <v>6</v>
      </c>
      <c r="W23" s="61" t="s">
        <v>6</v>
      </c>
      <c r="X23" s="61" t="s">
        <v>6</v>
      </c>
      <c r="Y23" s="61" t="s">
        <v>6</v>
      </c>
      <c r="Z23" s="61" t="s">
        <v>6</v>
      </c>
      <c r="AA23" s="61" t="s">
        <v>6</v>
      </c>
      <c r="AB23" s="61" t="s">
        <v>6</v>
      </c>
      <c r="AC23" s="61" t="s">
        <v>6</v>
      </c>
      <c r="AD23" s="61" t="s">
        <v>6</v>
      </c>
      <c r="AE23" s="61" t="s">
        <v>6</v>
      </c>
      <c r="AF23" s="61" t="s">
        <v>6</v>
      </c>
      <c r="AG23" s="61" t="s">
        <v>6</v>
      </c>
      <c r="AH23" s="61" t="s">
        <v>6</v>
      </c>
      <c r="AI23" s="61" t="s">
        <v>6</v>
      </c>
      <c r="AJ23" s="61" t="s">
        <v>6</v>
      </c>
      <c r="AK23" s="61" t="s">
        <v>6</v>
      </c>
      <c r="AL23" s="61"/>
    </row>
    <row r="24" spans="1:38" ht="16">
      <c r="A24" s="61" t="s">
        <v>6</v>
      </c>
      <c r="B24" s="30" t="s">
        <v>15</v>
      </c>
      <c r="C24" s="59" t="s">
        <v>5</v>
      </c>
      <c r="D24" s="59" t="s">
        <v>5</v>
      </c>
      <c r="E24" s="59" t="s">
        <v>5</v>
      </c>
      <c r="F24" s="59" t="s">
        <v>5</v>
      </c>
      <c r="G24" s="59" t="s">
        <v>5</v>
      </c>
      <c r="H24" s="59" t="s">
        <v>5</v>
      </c>
      <c r="I24" s="59" t="s">
        <v>5</v>
      </c>
      <c r="J24" s="59" t="s">
        <v>5</v>
      </c>
      <c r="K24" s="63"/>
      <c r="L24" s="63"/>
      <c r="M24" s="121" t="s">
        <v>9</v>
      </c>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row>
    <row r="25" spans="1:38" ht="16">
      <c r="A25" s="61" t="s">
        <v>6</v>
      </c>
      <c r="B25" s="30" t="s">
        <v>20</v>
      </c>
      <c r="C25" s="59" t="s">
        <v>5</v>
      </c>
      <c r="D25" s="59" t="s">
        <v>5</v>
      </c>
      <c r="E25" s="59" t="s">
        <v>5</v>
      </c>
      <c r="F25" s="59" t="s">
        <v>5</v>
      </c>
      <c r="G25" s="59" t="s">
        <v>5</v>
      </c>
      <c r="H25" s="59" t="s">
        <v>5</v>
      </c>
      <c r="I25" s="59" t="s">
        <v>5</v>
      </c>
      <c r="J25" s="59" t="s">
        <v>5</v>
      </c>
      <c r="K25" s="60">
        <v>74.599999999999994</v>
      </c>
      <c r="L25" s="60">
        <v>117.9</v>
      </c>
      <c r="M25" s="60">
        <v>155.30000000000001</v>
      </c>
      <c r="N25" s="60">
        <v>142.6</v>
      </c>
      <c r="O25" s="60">
        <v>147</v>
      </c>
      <c r="P25" s="60">
        <v>149.9</v>
      </c>
      <c r="Q25" s="60">
        <v>143.1</v>
      </c>
      <c r="R25" s="60">
        <v>157.4</v>
      </c>
      <c r="S25" s="60">
        <v>137</v>
      </c>
      <c r="T25" s="60">
        <v>178.5</v>
      </c>
      <c r="U25" s="60">
        <v>147.30000000000001</v>
      </c>
      <c r="V25" s="60">
        <v>165.9</v>
      </c>
      <c r="W25" s="60">
        <v>170.9</v>
      </c>
      <c r="X25" s="60">
        <v>158.5</v>
      </c>
      <c r="Y25" s="60">
        <v>155.69999999999999</v>
      </c>
      <c r="Z25" s="60">
        <v>190.5</v>
      </c>
      <c r="AA25" s="60">
        <v>164.9</v>
      </c>
      <c r="AB25" s="60">
        <v>171.8</v>
      </c>
      <c r="AC25" s="60">
        <v>191.2</v>
      </c>
      <c r="AD25" s="60">
        <v>177.7</v>
      </c>
      <c r="AE25" s="60">
        <v>185.9</v>
      </c>
      <c r="AF25" s="60">
        <v>149.30000000000001</v>
      </c>
      <c r="AG25" s="60">
        <v>164.8</v>
      </c>
      <c r="AH25" s="60">
        <v>170.2</v>
      </c>
      <c r="AI25" s="60">
        <v>199.1</v>
      </c>
      <c r="AJ25" s="60">
        <v>154</v>
      </c>
      <c r="AK25" s="60">
        <v>186.1</v>
      </c>
      <c r="AL25" s="60"/>
    </row>
    <row r="26" spans="1:38" ht="16">
      <c r="A26" s="61" t="s">
        <v>6</v>
      </c>
      <c r="B26" s="64" t="s">
        <v>17</v>
      </c>
      <c r="C26" s="59" t="s">
        <v>6</v>
      </c>
      <c r="D26" s="59" t="s">
        <v>6</v>
      </c>
      <c r="E26" s="59" t="s">
        <v>6</v>
      </c>
      <c r="F26" s="59" t="s">
        <v>6</v>
      </c>
      <c r="G26" s="59" t="s">
        <v>6</v>
      </c>
      <c r="H26" s="59" t="s">
        <v>6</v>
      </c>
      <c r="I26" s="59" t="s">
        <v>6</v>
      </c>
      <c r="J26" s="59" t="s">
        <v>6</v>
      </c>
      <c r="K26" s="61" t="s">
        <v>6</v>
      </c>
      <c r="L26" s="61" t="s">
        <v>6</v>
      </c>
      <c r="M26" s="61" t="s">
        <v>6</v>
      </c>
      <c r="N26" s="61" t="s">
        <v>6</v>
      </c>
      <c r="O26" s="61" t="s">
        <v>6</v>
      </c>
      <c r="P26" s="61" t="s">
        <v>6</v>
      </c>
      <c r="Q26" s="61" t="s">
        <v>6</v>
      </c>
      <c r="R26" s="61" t="s">
        <v>6</v>
      </c>
      <c r="S26" s="61" t="s">
        <v>6</v>
      </c>
      <c r="T26" s="61" t="s">
        <v>6</v>
      </c>
      <c r="U26" s="61" t="s">
        <v>6</v>
      </c>
      <c r="V26" s="61" t="s">
        <v>6</v>
      </c>
      <c r="W26" s="61" t="s">
        <v>6</v>
      </c>
      <c r="X26" s="61" t="s">
        <v>6</v>
      </c>
      <c r="Y26" s="61" t="s">
        <v>6</v>
      </c>
      <c r="Z26" s="61" t="s">
        <v>6</v>
      </c>
      <c r="AA26" s="61" t="s">
        <v>6</v>
      </c>
      <c r="AB26" s="61" t="s">
        <v>6</v>
      </c>
      <c r="AC26" s="61" t="s">
        <v>6</v>
      </c>
      <c r="AD26" s="61" t="s">
        <v>6</v>
      </c>
      <c r="AE26" s="61" t="s">
        <v>6</v>
      </c>
      <c r="AF26" s="61" t="s">
        <v>6</v>
      </c>
      <c r="AG26" s="61" t="s">
        <v>6</v>
      </c>
      <c r="AH26" s="61" t="s">
        <v>6</v>
      </c>
      <c r="AI26" s="61" t="s">
        <v>6</v>
      </c>
      <c r="AJ26" s="61" t="s">
        <v>6</v>
      </c>
      <c r="AK26" s="61" t="s">
        <v>6</v>
      </c>
      <c r="AL26" s="61"/>
    </row>
    <row r="27" spans="1:38" ht="16">
      <c r="A27" s="61" t="s">
        <v>6</v>
      </c>
      <c r="B27" s="30" t="s">
        <v>21</v>
      </c>
      <c r="C27" s="59" t="s">
        <v>5</v>
      </c>
      <c r="D27" s="59" t="s">
        <v>5</v>
      </c>
      <c r="E27" s="59" t="s">
        <v>5</v>
      </c>
      <c r="F27" s="59" t="s">
        <v>5</v>
      </c>
      <c r="G27" s="59" t="s">
        <v>5</v>
      </c>
      <c r="H27" s="59" t="s">
        <v>5</v>
      </c>
      <c r="I27" s="59" t="s">
        <v>5</v>
      </c>
      <c r="J27" s="59" t="s">
        <v>5</v>
      </c>
      <c r="K27" s="60">
        <v>942.3</v>
      </c>
      <c r="L27" s="60">
        <v>961</v>
      </c>
      <c r="M27" s="60">
        <v>945.5</v>
      </c>
      <c r="N27" s="60">
        <v>909.5</v>
      </c>
      <c r="O27" s="60">
        <v>943.6</v>
      </c>
      <c r="P27" s="60">
        <v>961.2</v>
      </c>
      <c r="Q27" s="60">
        <v>958.9</v>
      </c>
      <c r="R27" s="60">
        <v>955.2</v>
      </c>
      <c r="S27" s="60">
        <v>1017</v>
      </c>
      <c r="T27" s="60">
        <v>927.9</v>
      </c>
      <c r="U27" s="60">
        <v>919.5</v>
      </c>
      <c r="V27" s="60">
        <v>951.5</v>
      </c>
      <c r="W27" s="60">
        <v>996.5</v>
      </c>
      <c r="X27" s="60">
        <v>937</v>
      </c>
      <c r="Y27" s="60">
        <v>1049.3</v>
      </c>
      <c r="Z27" s="60">
        <v>1052.3</v>
      </c>
      <c r="AA27" s="60">
        <v>1053.3</v>
      </c>
      <c r="AB27" s="60">
        <v>997.4</v>
      </c>
      <c r="AC27" s="60">
        <v>1130</v>
      </c>
      <c r="AD27" s="60">
        <v>1071.5</v>
      </c>
      <c r="AE27" s="60">
        <v>1103</v>
      </c>
      <c r="AF27" s="60">
        <v>1011.1</v>
      </c>
      <c r="AG27" s="60">
        <v>1192.0999999999999</v>
      </c>
      <c r="AH27" s="60">
        <v>1135.5999999999999</v>
      </c>
      <c r="AI27" s="60">
        <v>1097.9000000000001</v>
      </c>
      <c r="AJ27" s="60">
        <v>1181.3</v>
      </c>
      <c r="AK27" s="60">
        <v>1107.7</v>
      </c>
      <c r="AL27" s="60"/>
    </row>
    <row r="28" spans="1:38" ht="16">
      <c r="A28" s="61" t="s">
        <v>6</v>
      </c>
      <c r="B28" s="30" t="s">
        <v>22</v>
      </c>
      <c r="C28" s="59" t="s">
        <v>5</v>
      </c>
      <c r="D28" s="59" t="s">
        <v>5</v>
      </c>
      <c r="E28" s="59" t="s">
        <v>5</v>
      </c>
      <c r="F28" s="59" t="s">
        <v>5</v>
      </c>
      <c r="G28" s="59" t="s">
        <v>5</v>
      </c>
      <c r="H28" s="59" t="s">
        <v>5</v>
      </c>
      <c r="I28" s="59" t="s">
        <v>5</v>
      </c>
      <c r="J28" s="59" t="s">
        <v>5</v>
      </c>
      <c r="K28" s="60">
        <v>272.10000000000002</v>
      </c>
      <c r="L28" s="60">
        <v>327.9</v>
      </c>
      <c r="M28" s="60">
        <v>297.60000000000002</v>
      </c>
      <c r="N28" s="60">
        <v>339.6</v>
      </c>
      <c r="O28" s="60">
        <v>340.8</v>
      </c>
      <c r="P28" s="60">
        <v>339.4</v>
      </c>
      <c r="Q28" s="60">
        <v>316.60000000000002</v>
      </c>
      <c r="R28" s="60">
        <v>312.10000000000002</v>
      </c>
      <c r="S28" s="60">
        <v>367</v>
      </c>
      <c r="T28" s="60">
        <v>337.8</v>
      </c>
      <c r="U28" s="60">
        <v>365</v>
      </c>
      <c r="V28" s="60">
        <v>372.8</v>
      </c>
      <c r="W28" s="60">
        <v>338.6</v>
      </c>
      <c r="X28" s="60">
        <v>370.9</v>
      </c>
      <c r="Y28" s="60">
        <v>373.3</v>
      </c>
      <c r="Z28" s="60">
        <v>354.9</v>
      </c>
      <c r="AA28" s="60">
        <v>383.4</v>
      </c>
      <c r="AB28" s="60">
        <v>336.3</v>
      </c>
      <c r="AC28" s="60">
        <v>345.2</v>
      </c>
      <c r="AD28" s="60">
        <v>384.5</v>
      </c>
      <c r="AE28" s="60">
        <v>369.4</v>
      </c>
      <c r="AF28" s="60">
        <v>335.7</v>
      </c>
      <c r="AG28" s="60">
        <v>391.5</v>
      </c>
      <c r="AH28" s="60">
        <v>377.2</v>
      </c>
      <c r="AI28" s="60">
        <v>330</v>
      </c>
      <c r="AJ28" s="60">
        <v>426.3</v>
      </c>
      <c r="AK28" s="60">
        <v>373.9</v>
      </c>
      <c r="AL28" s="60"/>
    </row>
    <row r="31" spans="1:38" ht="16">
      <c r="A31" s="2" t="s">
        <v>3</v>
      </c>
    </row>
  </sheetData>
  <sheetProtection algorithmName="SHA-256" hashValue="/1P1xhCDf8W0/e99nmiGaVdUQBhJXlyTrxEf3CYwLC0=" saltValue="NqiWh1fHxZoRpMisn3Fd0Q==" spinCount="100000" sheet="1"/>
  <mergeCells count="7">
    <mergeCell ref="A1:O2"/>
    <mergeCell ref="M17:AL17"/>
    <mergeCell ref="M24:AL24"/>
    <mergeCell ref="M7:AL7"/>
    <mergeCell ref="M9:AL9"/>
    <mergeCell ref="M11:AL11"/>
    <mergeCell ref="M13:AL13"/>
  </mergeCells>
  <pageMargins left="0.7" right="0.7" top="0.75" bottom="0.75" header="0.3" footer="0.3"/>
  <pageSetup orientation="landscape" r:id="rId1"/>
  <headerFooter>
    <oddHeader>&amp;C&amp;"Aptos"&amp;12&amp;KFF0000 OFFICIAL&amp;1#_x000D_&amp;"Calibri"&amp;11&amp;K000000&amp;B OFFICIAL:SENSITIVE 
 &amp;"-,Regular" Data sourced from HeaDS UPP Scenario Planner Tool on 31/10/2023. Not for further distribution or publication.</oddHeader>
    <oddFooter>&amp;C
 Exported on &amp;D at &amp;T by Savitha Somappa
 &amp;B OFFICIAL:SENSITIVE_x000D_&amp;1#&amp;"Aptos"&amp;12&amp;KFF0000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BAB9-C89E-4ADF-B468-883745DBAA0A}">
  <dimension ref="A1:S42"/>
  <sheetViews>
    <sheetView zoomScaleNormal="100" workbookViewId="0">
      <pane xSplit="1" ySplit="8" topLeftCell="B20"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109</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87">
        <v>291</v>
      </c>
      <c r="C10" s="87">
        <v>301</v>
      </c>
      <c r="D10" s="87">
        <v>296</v>
      </c>
      <c r="E10" s="87">
        <v>311</v>
      </c>
      <c r="F10" s="87">
        <v>321</v>
      </c>
      <c r="G10" s="91">
        <v>322.10000000000002</v>
      </c>
      <c r="H10" s="91">
        <v>324.7</v>
      </c>
      <c r="I10" s="91">
        <v>328.2</v>
      </c>
      <c r="J10" s="91">
        <v>334.7</v>
      </c>
      <c r="K10" s="91">
        <v>338.8</v>
      </c>
      <c r="L10" s="91">
        <v>364.8</v>
      </c>
      <c r="M10" s="91">
        <v>380.4</v>
      </c>
      <c r="N10" s="91">
        <v>408.1</v>
      </c>
      <c r="O10" s="91">
        <v>430</v>
      </c>
    </row>
    <row r="11" spans="1:18" s="46" customFormat="1" ht="15" customHeight="1">
      <c r="A11" s="57" t="s">
        <v>85</v>
      </c>
      <c r="B11" s="87">
        <v>26</v>
      </c>
      <c r="C11" s="87">
        <v>19</v>
      </c>
      <c r="D11" s="87">
        <v>10</v>
      </c>
      <c r="E11" s="87">
        <v>18</v>
      </c>
      <c r="F11" s="87">
        <v>21</v>
      </c>
      <c r="G11" s="92">
        <v>14.9</v>
      </c>
      <c r="H11" s="92">
        <v>20.200000000000003</v>
      </c>
      <c r="I11" s="92">
        <v>20.7</v>
      </c>
      <c r="J11" s="92">
        <v>21.2</v>
      </c>
      <c r="K11" s="92">
        <v>22.1</v>
      </c>
      <c r="L11" s="92">
        <v>22.7</v>
      </c>
      <c r="M11" s="92">
        <v>21.4</v>
      </c>
      <c r="N11" s="92">
        <v>23.8</v>
      </c>
      <c r="O11" s="92">
        <v>21.799999999999997</v>
      </c>
    </row>
    <row r="12" spans="1:18" s="46" customFormat="1" ht="15" customHeight="1">
      <c r="A12" s="55" t="s">
        <v>15</v>
      </c>
      <c r="B12" s="87">
        <v>19</v>
      </c>
      <c r="C12" s="87">
        <v>15</v>
      </c>
      <c r="D12" s="87" t="s">
        <v>110</v>
      </c>
      <c r="E12" s="87" t="s">
        <v>110</v>
      </c>
      <c r="F12" s="87">
        <v>17</v>
      </c>
      <c r="G12" s="92">
        <v>14.9</v>
      </c>
      <c r="H12" s="92">
        <v>15.3</v>
      </c>
      <c r="I12" s="92">
        <v>14.4</v>
      </c>
      <c r="J12" s="92">
        <v>15.2</v>
      </c>
      <c r="K12" s="92">
        <v>17.5</v>
      </c>
      <c r="L12" s="92">
        <v>17.5</v>
      </c>
      <c r="M12" s="92">
        <v>15.6</v>
      </c>
      <c r="N12" s="92">
        <v>17.5</v>
      </c>
      <c r="O12" s="92">
        <v>15.7</v>
      </c>
    </row>
    <row r="13" spans="1:18" s="46" customFormat="1" ht="15" customHeight="1">
      <c r="A13" s="55" t="s">
        <v>16</v>
      </c>
      <c r="B13" s="87">
        <v>7</v>
      </c>
      <c r="C13" s="87">
        <v>4</v>
      </c>
      <c r="D13" s="87" t="s">
        <v>110</v>
      </c>
      <c r="E13" s="87" t="s">
        <v>110</v>
      </c>
      <c r="F13" s="87">
        <v>4</v>
      </c>
      <c r="G13" s="92">
        <v>0</v>
      </c>
      <c r="H13" s="92">
        <v>4.9000000000000004</v>
      </c>
      <c r="I13" s="92">
        <v>6.3</v>
      </c>
      <c r="J13" s="92">
        <v>6</v>
      </c>
      <c r="K13" s="92">
        <v>4.5999999999999996</v>
      </c>
      <c r="L13" s="92">
        <v>5.2</v>
      </c>
      <c r="M13" s="92">
        <v>5.8</v>
      </c>
      <c r="N13" s="92">
        <v>6.3</v>
      </c>
      <c r="O13" s="92">
        <v>6.1</v>
      </c>
    </row>
    <row r="14" spans="1:18" s="46" customFormat="1" ht="15" customHeight="1">
      <c r="A14" s="57" t="s">
        <v>89</v>
      </c>
      <c r="B14" s="87">
        <v>13</v>
      </c>
      <c r="C14" s="87">
        <v>12</v>
      </c>
      <c r="D14" s="87">
        <v>10</v>
      </c>
      <c r="E14" s="87">
        <v>6</v>
      </c>
      <c r="F14" s="98">
        <v>13.399999999999999</v>
      </c>
      <c r="G14" s="92">
        <v>15.8</v>
      </c>
      <c r="H14" s="92">
        <v>15.7</v>
      </c>
      <c r="I14" s="92">
        <v>14.3</v>
      </c>
      <c r="J14" s="92">
        <v>17</v>
      </c>
      <c r="K14" s="92">
        <v>16</v>
      </c>
      <c r="L14" s="92">
        <v>17.399999999999999</v>
      </c>
      <c r="M14" s="92">
        <v>17</v>
      </c>
      <c r="N14" s="92">
        <v>17.600000000000001</v>
      </c>
      <c r="O14" s="92">
        <v>18.700000000000003</v>
      </c>
    </row>
    <row r="15" spans="1:18" s="46" customFormat="1" ht="15" customHeight="1">
      <c r="A15" s="55" t="s">
        <v>100</v>
      </c>
      <c r="B15" s="87" t="s">
        <v>110</v>
      </c>
      <c r="C15" s="87" t="s">
        <v>110</v>
      </c>
      <c r="D15" s="87">
        <v>6.5</v>
      </c>
      <c r="E15" s="87" t="s">
        <v>110</v>
      </c>
      <c r="F15" s="87">
        <v>8.1</v>
      </c>
      <c r="G15" s="92">
        <v>9.6</v>
      </c>
      <c r="H15" s="92">
        <v>9</v>
      </c>
      <c r="I15" s="92">
        <v>9.3000000000000007</v>
      </c>
      <c r="J15" s="92">
        <v>10.4</v>
      </c>
      <c r="K15" s="92">
        <v>10.9</v>
      </c>
      <c r="L15" s="92">
        <v>10.4</v>
      </c>
      <c r="M15" s="92">
        <v>12.1</v>
      </c>
      <c r="N15" s="92">
        <v>11.3</v>
      </c>
      <c r="O15" s="92">
        <v>12.3</v>
      </c>
    </row>
    <row r="16" spans="1:18" s="46" customFormat="1" ht="15" customHeight="1">
      <c r="A16" s="55" t="s">
        <v>19</v>
      </c>
      <c r="B16" s="87" t="s">
        <v>110</v>
      </c>
      <c r="C16" s="87" t="s">
        <v>110</v>
      </c>
      <c r="D16" s="87">
        <v>3.5</v>
      </c>
      <c r="E16" s="87" t="s">
        <v>110</v>
      </c>
      <c r="F16" s="87">
        <v>5.3</v>
      </c>
      <c r="G16" s="92">
        <v>6.2</v>
      </c>
      <c r="H16" s="92">
        <v>6.7</v>
      </c>
      <c r="I16" s="92">
        <v>5</v>
      </c>
      <c r="J16" s="92">
        <v>6.6</v>
      </c>
      <c r="K16" s="92">
        <v>5.0999999999999996</v>
      </c>
      <c r="L16" s="92">
        <v>7</v>
      </c>
      <c r="M16" s="92">
        <v>4.9000000000000004</v>
      </c>
      <c r="N16" s="92">
        <v>6.3</v>
      </c>
      <c r="O16" s="92">
        <v>6.4</v>
      </c>
    </row>
    <row r="17" spans="1:19" s="46" customFormat="1" ht="15" customHeight="1">
      <c r="A17" s="57" t="s">
        <v>103</v>
      </c>
      <c r="B17" s="87"/>
      <c r="C17" s="87"/>
      <c r="D17" s="87"/>
      <c r="E17" s="87"/>
      <c r="F17" s="87"/>
      <c r="G17" s="92"/>
      <c r="H17" s="92"/>
      <c r="I17" s="92"/>
      <c r="J17" s="92"/>
      <c r="K17" s="92"/>
      <c r="L17" s="92"/>
      <c r="M17" s="92"/>
      <c r="N17" s="92"/>
      <c r="O17" s="92"/>
    </row>
    <row r="18" spans="1:19" s="46" customFormat="1" ht="15" customHeight="1">
      <c r="A18" s="55" t="s">
        <v>104</v>
      </c>
      <c r="B18" s="87" t="s">
        <v>110</v>
      </c>
      <c r="C18" s="87">
        <v>5</v>
      </c>
      <c r="D18" s="87" t="s">
        <v>110</v>
      </c>
      <c r="E18" s="87">
        <v>7</v>
      </c>
      <c r="F18" s="87">
        <v>4</v>
      </c>
      <c r="G18" s="92">
        <v>5.5</v>
      </c>
      <c r="H18" s="92">
        <v>5.0999999999999996</v>
      </c>
      <c r="I18" s="92">
        <v>6.1</v>
      </c>
      <c r="J18" s="92">
        <v>6.5</v>
      </c>
      <c r="K18" s="92">
        <v>5.8</v>
      </c>
      <c r="L18" s="92">
        <v>7.2</v>
      </c>
      <c r="M18" s="92">
        <v>8.5</v>
      </c>
      <c r="N18" s="92">
        <v>9.3000000000000007</v>
      </c>
      <c r="O18" s="92">
        <v>9.6</v>
      </c>
    </row>
    <row r="19" spans="1:19" s="46" customFormat="1" ht="15" customHeight="1">
      <c r="A19" s="68" t="s">
        <v>105</v>
      </c>
      <c r="B19" s="87" t="s">
        <v>110</v>
      </c>
      <c r="C19" s="87" t="s">
        <v>110</v>
      </c>
      <c r="D19" s="87">
        <v>8</v>
      </c>
      <c r="E19" s="87">
        <v>0</v>
      </c>
      <c r="F19" s="87">
        <v>9</v>
      </c>
      <c r="G19" s="92">
        <v>8.4</v>
      </c>
      <c r="H19" s="92">
        <v>6.8</v>
      </c>
      <c r="I19" s="92">
        <v>7.6</v>
      </c>
      <c r="J19" s="92">
        <v>6.8</v>
      </c>
      <c r="K19" s="92">
        <v>6.8</v>
      </c>
      <c r="L19" s="92">
        <v>7.8</v>
      </c>
      <c r="M19" s="92">
        <v>8.8000000000000007</v>
      </c>
      <c r="N19" s="92">
        <v>11.1</v>
      </c>
      <c r="O19" s="92">
        <v>8.5</v>
      </c>
    </row>
    <row r="20" spans="1:19" s="46" customFormat="1" ht="15" customHeight="1">
      <c r="A20" s="58" t="s">
        <v>8</v>
      </c>
      <c r="B20" s="87"/>
      <c r="C20" s="87"/>
      <c r="D20" s="87"/>
      <c r="E20" s="87"/>
      <c r="F20" s="87"/>
      <c r="G20" s="91">
        <v>330.16</v>
      </c>
      <c r="H20" s="91">
        <v>345.94</v>
      </c>
      <c r="I20" s="91">
        <v>355.98</v>
      </c>
      <c r="J20" s="91">
        <v>369.08</v>
      </c>
      <c r="K20" s="91">
        <v>379.81</v>
      </c>
      <c r="L20" s="91">
        <v>422.97</v>
      </c>
      <c r="M20" s="91">
        <v>447.07</v>
      </c>
      <c r="N20" s="91">
        <v>463.66</v>
      </c>
      <c r="O20" s="91">
        <v>475.56</v>
      </c>
    </row>
    <row r="21" spans="1:19" s="46" customFormat="1" ht="15" customHeight="1">
      <c r="A21" s="58" t="s">
        <v>10</v>
      </c>
      <c r="B21" s="87"/>
      <c r="C21" s="87"/>
      <c r="D21" s="87"/>
      <c r="E21" s="87"/>
      <c r="F21" s="87"/>
      <c r="G21" s="91">
        <v>-8.0599999999999508</v>
      </c>
      <c r="H21" s="91">
        <v>-21.24</v>
      </c>
      <c r="I21" s="91">
        <v>-27.78</v>
      </c>
      <c r="J21" s="91">
        <v>-34.380000000000003</v>
      </c>
      <c r="K21" s="91">
        <v>-41.01</v>
      </c>
      <c r="L21" s="91">
        <v>-58.17</v>
      </c>
      <c r="M21" s="91">
        <v>-66.670000000000101</v>
      </c>
      <c r="N21" s="91">
        <v>-55.559999999999903</v>
      </c>
      <c r="O21" s="91">
        <v>-45.559999999999903</v>
      </c>
    </row>
    <row r="22" spans="1:19" s="46" customFormat="1" ht="15" customHeight="1">
      <c r="A22" s="58" t="s">
        <v>11</v>
      </c>
      <c r="B22" s="87"/>
      <c r="C22" s="87"/>
      <c r="D22" s="87"/>
      <c r="E22" s="87"/>
      <c r="F22" s="87"/>
      <c r="G22" s="91">
        <v>353.42</v>
      </c>
      <c r="H22" s="91">
        <v>370.31</v>
      </c>
      <c r="I22" s="91">
        <v>381.02</v>
      </c>
      <c r="J22" s="91">
        <v>395</v>
      </c>
      <c r="K22" s="91">
        <v>406.47</v>
      </c>
      <c r="L22" s="91">
        <v>452.57</v>
      </c>
      <c r="M22" s="91">
        <v>478.33</v>
      </c>
      <c r="N22" s="91">
        <v>495.99</v>
      </c>
      <c r="O22" s="91">
        <v>508.71</v>
      </c>
    </row>
    <row r="23" spans="1:19" s="46" customFormat="1" ht="15" customHeight="1">
      <c r="A23" s="58" t="s">
        <v>12</v>
      </c>
      <c r="B23" s="87"/>
      <c r="C23" s="87"/>
      <c r="D23" s="87"/>
      <c r="E23" s="87"/>
      <c r="F23" s="87"/>
      <c r="G23" s="91">
        <v>-31.32</v>
      </c>
      <c r="H23" s="91">
        <v>-45.61</v>
      </c>
      <c r="I23" s="91">
        <v>-52.82</v>
      </c>
      <c r="J23" s="91">
        <v>-60.3</v>
      </c>
      <c r="K23" s="91">
        <v>-67.67</v>
      </c>
      <c r="L23" s="91">
        <v>-87.77</v>
      </c>
      <c r="M23" s="91">
        <v>-97.93</v>
      </c>
      <c r="N23" s="91">
        <v>-87.89</v>
      </c>
      <c r="O23" s="91">
        <v>-78.709999999999994</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265.65859999999998</v>
      </c>
      <c r="C26" s="94">
        <v>265.19209999999998</v>
      </c>
      <c r="D26" s="94">
        <v>269.149</v>
      </c>
      <c r="E26" s="94">
        <v>278.24110000000002</v>
      </c>
      <c r="F26" s="94">
        <v>280.33969999999999</v>
      </c>
      <c r="G26" s="95">
        <v>281.46114999999998</v>
      </c>
      <c r="H26" s="95">
        <v>278.37405000000001</v>
      </c>
      <c r="I26" s="95">
        <v>279.82830000000001</v>
      </c>
      <c r="J26" s="95">
        <v>282.74498</v>
      </c>
      <c r="K26" s="95">
        <v>284.24446999999998</v>
      </c>
      <c r="L26" s="95">
        <v>300.11871000000002</v>
      </c>
      <c r="M26" s="95">
        <v>313.16018000000003</v>
      </c>
      <c r="N26" s="95">
        <v>338.63578000000001</v>
      </c>
      <c r="O26" s="95">
        <v>357.88542999999999</v>
      </c>
    </row>
    <row r="27" spans="1:19" s="46" customFormat="1" ht="15" customHeight="1">
      <c r="A27" s="57" t="s">
        <v>85</v>
      </c>
      <c r="B27" s="94">
        <v>17.5639</v>
      </c>
      <c r="C27" s="94">
        <v>16.139499999999998</v>
      </c>
      <c r="D27" s="94">
        <v>7.5625</v>
      </c>
      <c r="E27" s="94">
        <v>14.4506</v>
      </c>
      <c r="F27" s="94">
        <v>16.030899999999999</v>
      </c>
      <c r="G27" s="96">
        <v>13.003310000000001</v>
      </c>
      <c r="H27" s="96">
        <v>16.288080000000001</v>
      </c>
      <c r="I27" s="96">
        <v>16.462440000000001</v>
      </c>
      <c r="J27" s="96">
        <v>17.139870000000002</v>
      </c>
      <c r="K27" s="96">
        <v>17.826909999999998</v>
      </c>
      <c r="L27" s="96">
        <v>17.829609999999999</v>
      </c>
      <c r="M27" s="96">
        <v>16.12968</v>
      </c>
      <c r="N27" s="96">
        <v>19.846800000000002</v>
      </c>
      <c r="O27" s="96">
        <v>16.898289999999999</v>
      </c>
    </row>
    <row r="28" spans="1:19" s="46" customFormat="1" ht="15" customHeight="1">
      <c r="A28" s="55" t="s">
        <v>15</v>
      </c>
      <c r="B28" s="94">
        <v>14.3774</v>
      </c>
      <c r="C28" s="94">
        <v>12.067</v>
      </c>
      <c r="D28" s="94">
        <v>6.2</v>
      </c>
      <c r="E28" s="94">
        <v>13.4506</v>
      </c>
      <c r="F28" s="94">
        <v>14.6119</v>
      </c>
      <c r="G28" s="96">
        <v>13.003310000000001</v>
      </c>
      <c r="H28" s="96">
        <v>12.7928</v>
      </c>
      <c r="I28" s="96">
        <v>12.07132</v>
      </c>
      <c r="J28" s="96">
        <v>12.79217</v>
      </c>
      <c r="K28" s="96">
        <v>14.76136</v>
      </c>
      <c r="L28" s="96">
        <v>13.817019999999999</v>
      </c>
      <c r="M28" s="96">
        <v>12.1639</v>
      </c>
      <c r="N28" s="96">
        <v>15.52712</v>
      </c>
      <c r="O28" s="96">
        <v>12.88166</v>
      </c>
    </row>
    <row r="29" spans="1:19" s="46" customFormat="1" ht="15" customHeight="1">
      <c r="A29" s="55" t="s">
        <v>16</v>
      </c>
      <c r="B29" s="94">
        <v>3.1865000000000001</v>
      </c>
      <c r="C29" s="94">
        <v>4.0724999999999998</v>
      </c>
      <c r="D29" s="94">
        <v>1.3625</v>
      </c>
      <c r="E29" s="94">
        <v>1</v>
      </c>
      <c r="F29" s="94">
        <v>1.419</v>
      </c>
      <c r="G29" s="96">
        <v>0</v>
      </c>
      <c r="H29" s="96">
        <v>3.4952800000000002</v>
      </c>
      <c r="I29" s="96">
        <v>4.3911199999999999</v>
      </c>
      <c r="J29" s="96">
        <v>4.3476999999999997</v>
      </c>
      <c r="K29" s="96">
        <v>3.06555</v>
      </c>
      <c r="L29" s="96">
        <v>4.0125900000000003</v>
      </c>
      <c r="M29" s="96">
        <v>3.9657800000000001</v>
      </c>
      <c r="N29" s="96">
        <v>4.31968</v>
      </c>
      <c r="O29" s="96">
        <v>4.0166300000000001</v>
      </c>
    </row>
    <row r="30" spans="1:19" s="46" customFormat="1" ht="15" customHeight="1">
      <c r="A30" s="57" t="s">
        <v>89</v>
      </c>
      <c r="B30" s="94">
        <v>8.218399999999999</v>
      </c>
      <c r="C30" s="94">
        <v>7.5621999999999998</v>
      </c>
      <c r="D30" s="94">
        <v>5.7627000000000006</v>
      </c>
      <c r="E30" s="94">
        <v>4.2244999999999999</v>
      </c>
      <c r="F30" s="97">
        <v>11.195820000000001</v>
      </c>
      <c r="G30" s="96">
        <v>10.540980000000001</v>
      </c>
      <c r="H30" s="96">
        <v>9.9480199999999996</v>
      </c>
      <c r="I30" s="96">
        <v>9.5087800000000016</v>
      </c>
      <c r="J30" s="96">
        <v>10.82602</v>
      </c>
      <c r="K30" s="96">
        <v>10.14701</v>
      </c>
      <c r="L30" s="96">
        <v>11.347429999999999</v>
      </c>
      <c r="M30" s="96">
        <v>10.516590000000001</v>
      </c>
      <c r="N30" s="96">
        <v>10.520440000000001</v>
      </c>
      <c r="O30" s="96">
        <v>11.472760000000001</v>
      </c>
    </row>
    <row r="31" spans="1:19" s="46" customFormat="1" ht="15" customHeight="1">
      <c r="A31" s="55" t="s">
        <v>100</v>
      </c>
      <c r="B31" s="94">
        <v>5.6684000000000001</v>
      </c>
      <c r="C31" s="94">
        <v>5.7416999999999998</v>
      </c>
      <c r="D31" s="94">
        <v>2.8252000000000002</v>
      </c>
      <c r="E31" s="94">
        <v>2.2772999999999999</v>
      </c>
      <c r="F31" s="94">
        <v>6.2905100000000003</v>
      </c>
      <c r="G31" s="96">
        <v>5.67028</v>
      </c>
      <c r="H31" s="96">
        <v>5.0920399999999999</v>
      </c>
      <c r="I31" s="96">
        <v>5.3976800000000003</v>
      </c>
      <c r="J31" s="96">
        <v>5.73095</v>
      </c>
      <c r="K31" s="96">
        <v>6.16744</v>
      </c>
      <c r="L31" s="96">
        <v>5.9064800000000002</v>
      </c>
      <c r="M31" s="96">
        <v>6.4052499999999997</v>
      </c>
      <c r="N31" s="96">
        <v>6.2061900000000003</v>
      </c>
      <c r="O31" s="96">
        <v>6.9870299999999999</v>
      </c>
    </row>
    <row r="32" spans="1:19" s="46" customFormat="1" ht="15" customHeight="1">
      <c r="A32" s="55" t="s">
        <v>19</v>
      </c>
      <c r="B32" s="94">
        <v>2.5499999999999998</v>
      </c>
      <c r="C32" s="94">
        <v>1.8205</v>
      </c>
      <c r="D32" s="94">
        <v>2.9375</v>
      </c>
      <c r="E32" s="94">
        <v>1.9472</v>
      </c>
      <c r="F32" s="94">
        <v>4.9053100000000001</v>
      </c>
      <c r="G32" s="96">
        <v>4.8707000000000003</v>
      </c>
      <c r="H32" s="96">
        <v>4.8559799999999997</v>
      </c>
      <c r="I32" s="96">
        <v>4.1111000000000004</v>
      </c>
      <c r="J32" s="96">
        <v>5.0950699999999998</v>
      </c>
      <c r="K32" s="96">
        <v>3.9795699999999998</v>
      </c>
      <c r="L32" s="96">
        <v>5.44095</v>
      </c>
      <c r="M32" s="96">
        <v>4.1113400000000002</v>
      </c>
      <c r="N32" s="96">
        <v>4.3142500000000004</v>
      </c>
      <c r="O32" s="96">
        <v>4.4857300000000002</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1.5</v>
      </c>
      <c r="C34" s="94">
        <v>4.3</v>
      </c>
      <c r="D34" s="94">
        <v>3.25</v>
      </c>
      <c r="E34" s="94">
        <v>5.9188000000000001</v>
      </c>
      <c r="F34" s="94">
        <v>2.5</v>
      </c>
      <c r="G34" s="96">
        <v>4.88741</v>
      </c>
      <c r="H34" s="96">
        <v>4.6451700000000002</v>
      </c>
      <c r="I34" s="96">
        <v>5.4084700000000003</v>
      </c>
      <c r="J34" s="96">
        <v>5.9871800000000004</v>
      </c>
      <c r="K34" s="96">
        <v>4.6625300000000003</v>
      </c>
      <c r="L34" s="96">
        <v>6.22159</v>
      </c>
      <c r="M34" s="96">
        <v>6.95702</v>
      </c>
      <c r="N34" s="96">
        <v>8.0943799999999992</v>
      </c>
      <c r="O34" s="96">
        <v>8.6593400000000003</v>
      </c>
    </row>
    <row r="35" spans="1:15" s="46" customFormat="1" ht="15" customHeight="1">
      <c r="A35" s="68" t="s">
        <v>105</v>
      </c>
      <c r="B35" s="94">
        <v>1.1499999999999999</v>
      </c>
      <c r="C35" s="94">
        <v>1.75</v>
      </c>
      <c r="D35" s="94">
        <v>6.5096999999999996</v>
      </c>
      <c r="E35" s="94">
        <v>0</v>
      </c>
      <c r="F35" s="94">
        <v>8.5088000000000008</v>
      </c>
      <c r="G35" s="96">
        <v>6.9421799999999996</v>
      </c>
      <c r="H35" s="96">
        <v>6.3814399999999996</v>
      </c>
      <c r="I35" s="96">
        <v>6.7955800000000002</v>
      </c>
      <c r="J35" s="96">
        <v>6.3408199999999999</v>
      </c>
      <c r="K35" s="96">
        <v>6.5566700000000004</v>
      </c>
      <c r="L35" s="96">
        <v>7.1960199999999999</v>
      </c>
      <c r="M35" s="96">
        <v>7.01396</v>
      </c>
      <c r="N35" s="96">
        <v>9.2532300000000003</v>
      </c>
      <c r="O35" s="96">
        <v>7.2947600000000001</v>
      </c>
    </row>
    <row r="36" spans="1:15" s="46" customFormat="1" ht="15" customHeight="1">
      <c r="A36" s="58" t="s">
        <v>8</v>
      </c>
      <c r="B36" s="94"/>
      <c r="C36" s="94"/>
      <c r="D36" s="94"/>
      <c r="E36" s="94"/>
      <c r="F36" s="94"/>
      <c r="G36" s="95">
        <v>288.3</v>
      </c>
      <c r="H36" s="95">
        <v>296.2</v>
      </c>
      <c r="I36" s="95">
        <v>303.3</v>
      </c>
      <c r="J36" s="95">
        <v>311.60000000000002</v>
      </c>
      <c r="K36" s="95">
        <v>318.39999999999998</v>
      </c>
      <c r="L36" s="95">
        <v>347.8</v>
      </c>
      <c r="M36" s="95">
        <v>368</v>
      </c>
      <c r="N36" s="95">
        <v>384.7</v>
      </c>
      <c r="O36" s="95">
        <v>395.6</v>
      </c>
    </row>
    <row r="37" spans="1:15" s="46" customFormat="1" ht="15" customHeight="1">
      <c r="A37" s="58" t="s">
        <v>10</v>
      </c>
      <c r="B37" s="94"/>
      <c r="C37" s="94"/>
      <c r="D37" s="94"/>
      <c r="E37" s="94"/>
      <c r="F37" s="94"/>
      <c r="G37" s="95">
        <v>-6.8388500000000896</v>
      </c>
      <c r="H37" s="95">
        <v>-17.825949999999899</v>
      </c>
      <c r="I37" s="95">
        <v>-23.471700000000101</v>
      </c>
      <c r="J37" s="95">
        <v>-28.85502</v>
      </c>
      <c r="K37" s="95">
        <v>-34.155530000000098</v>
      </c>
      <c r="L37" s="95">
        <v>-47.681289999999997</v>
      </c>
      <c r="M37" s="95">
        <v>-54.839820000000003</v>
      </c>
      <c r="N37" s="95">
        <v>-46.064219999999899</v>
      </c>
      <c r="O37" s="95">
        <v>-37.714570000000002</v>
      </c>
    </row>
    <row r="38" spans="1:15" s="46" customFormat="1" ht="15" customHeight="1">
      <c r="A38" s="58" t="s">
        <v>11</v>
      </c>
      <c r="B38" s="94"/>
      <c r="C38" s="94"/>
      <c r="D38" s="94"/>
      <c r="E38" s="94"/>
      <c r="F38" s="94"/>
      <c r="G38" s="95">
        <v>308.60000000000002</v>
      </c>
      <c r="H38" s="95">
        <v>317.10000000000002</v>
      </c>
      <c r="I38" s="95">
        <v>324.60000000000002</v>
      </c>
      <c r="J38" s="95">
        <v>333.5</v>
      </c>
      <c r="K38" s="95">
        <v>340.7</v>
      </c>
      <c r="L38" s="95">
        <v>372.2</v>
      </c>
      <c r="M38" s="95">
        <v>393.7</v>
      </c>
      <c r="N38" s="95">
        <v>411.5</v>
      </c>
      <c r="O38" s="95">
        <v>423.2</v>
      </c>
    </row>
    <row r="39" spans="1:15" s="46" customFormat="1" ht="15" customHeight="1">
      <c r="A39" s="58" t="s">
        <v>12</v>
      </c>
      <c r="B39" s="94"/>
      <c r="C39" s="94"/>
      <c r="D39" s="94"/>
      <c r="E39" s="94"/>
      <c r="F39" s="94"/>
      <c r="G39" s="95">
        <v>-27.138850000000001</v>
      </c>
      <c r="H39" s="95">
        <v>-38.725949999999997</v>
      </c>
      <c r="I39" s="95">
        <v>-44.771700000000003</v>
      </c>
      <c r="J39" s="95">
        <v>-50.755020000000101</v>
      </c>
      <c r="K39" s="95">
        <v>-56.455530000000003</v>
      </c>
      <c r="L39" s="95">
        <v>-72.081289999999996</v>
      </c>
      <c r="M39" s="95">
        <v>-80.539820000000006</v>
      </c>
      <c r="N39" s="95">
        <v>-72.864220000000003</v>
      </c>
      <c r="O39" s="95">
        <v>-65.314570000000003</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L5AaUzxVWPE3HDsOf5u8k3M/c7/hIu+38Li3B3j+EWg=" saltValue="IgPSbShz1uWMlRLQ4yWxkw==" spinCount="100000" sheet="1"/>
  <mergeCells count="3">
    <mergeCell ref="A9:O9"/>
    <mergeCell ref="A25:O25"/>
    <mergeCell ref="A7:D7"/>
  </mergeCells>
  <conditionalFormatting sqref="B15:E16 B18:E21">
    <cfRule type="cellIs" dxfId="23" priority="6" operator="lessThan">
      <formula>0</formula>
    </cfRule>
  </conditionalFormatting>
  <conditionalFormatting sqref="B31:E32 B34:E37">
    <cfRule type="cellIs" dxfId="22" priority="3" operator="lessThan">
      <formula>0</formula>
    </cfRule>
  </conditionalFormatting>
  <conditionalFormatting sqref="B23:O23">
    <cfRule type="cellIs" dxfId="21" priority="4" operator="lessThan">
      <formula>0</formula>
    </cfRule>
  </conditionalFormatting>
  <conditionalFormatting sqref="B39:O39">
    <cfRule type="cellIs" dxfId="20" priority="1" operator="lessThan">
      <formula>0</formula>
    </cfRule>
  </conditionalFormatting>
  <conditionalFormatting sqref="F21:O21">
    <cfRule type="cellIs" dxfId="19" priority="5" operator="lessThan">
      <formula>0</formula>
    </cfRule>
  </conditionalFormatting>
  <conditionalFormatting sqref="F37:O37">
    <cfRule type="cellIs" dxfId="18"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1C6B-369C-440B-82FD-A380B421AA0C}">
  <dimension ref="A1:S42"/>
  <sheetViews>
    <sheetView zoomScaleNormal="100" workbookViewId="0">
      <pane xSplit="1" ySplit="8" topLeftCell="B20"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111</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76</v>
      </c>
      <c r="C10" s="90">
        <v>83</v>
      </c>
      <c r="D10" s="90">
        <v>82</v>
      </c>
      <c r="E10" s="90">
        <v>88</v>
      </c>
      <c r="F10" s="90">
        <v>99</v>
      </c>
      <c r="G10" s="91">
        <v>98.4</v>
      </c>
      <c r="H10" s="91">
        <v>100.2</v>
      </c>
      <c r="I10" s="91">
        <v>104.5</v>
      </c>
      <c r="J10" s="91">
        <v>101.6</v>
      </c>
      <c r="K10" s="91">
        <v>107.9</v>
      </c>
      <c r="L10" s="91">
        <v>124.2</v>
      </c>
      <c r="M10" s="91">
        <v>138.9</v>
      </c>
      <c r="N10" s="91">
        <v>147.80000000000001</v>
      </c>
      <c r="O10" s="91">
        <v>164.9</v>
      </c>
    </row>
    <row r="11" spans="1:18" s="46" customFormat="1" ht="15" customHeight="1">
      <c r="A11" s="57" t="s">
        <v>85</v>
      </c>
      <c r="B11" s="90">
        <v>7</v>
      </c>
      <c r="C11" s="90">
        <v>12</v>
      </c>
      <c r="D11" s="90">
        <v>7</v>
      </c>
      <c r="E11" s="90">
        <v>14</v>
      </c>
      <c r="F11" s="90">
        <v>8</v>
      </c>
      <c r="G11" s="92">
        <v>10</v>
      </c>
      <c r="H11" s="92">
        <v>10.6</v>
      </c>
      <c r="I11" s="92">
        <v>12.5</v>
      </c>
      <c r="J11" s="92">
        <v>11.9</v>
      </c>
      <c r="K11" s="92">
        <v>13.3</v>
      </c>
      <c r="L11" s="92">
        <v>11.2</v>
      </c>
      <c r="M11" s="92">
        <v>10.399999999999999</v>
      </c>
      <c r="N11" s="92">
        <v>13.3</v>
      </c>
      <c r="O11" s="92">
        <v>12.2</v>
      </c>
    </row>
    <row r="12" spans="1:18" s="46" customFormat="1" ht="15" customHeight="1">
      <c r="A12" s="55" t="s">
        <v>15</v>
      </c>
      <c r="B12" s="87" t="s">
        <v>110</v>
      </c>
      <c r="C12" s="87" t="s">
        <v>110</v>
      </c>
      <c r="D12" s="87" t="s">
        <v>110</v>
      </c>
      <c r="E12" s="90">
        <v>7</v>
      </c>
      <c r="F12" s="87" t="s">
        <v>110</v>
      </c>
      <c r="G12" s="92">
        <v>6.4</v>
      </c>
      <c r="H12" s="92">
        <v>7.2</v>
      </c>
      <c r="I12" s="92">
        <v>8.4</v>
      </c>
      <c r="J12" s="92">
        <v>7.4</v>
      </c>
      <c r="K12" s="92">
        <v>8.9</v>
      </c>
      <c r="L12" s="92">
        <v>7.7</v>
      </c>
      <c r="M12" s="92">
        <v>6.3</v>
      </c>
      <c r="N12" s="92">
        <v>7.5</v>
      </c>
      <c r="O12" s="92">
        <v>6.8</v>
      </c>
    </row>
    <row r="13" spans="1:18" s="46" customFormat="1" ht="15" customHeight="1">
      <c r="A13" s="55" t="s">
        <v>16</v>
      </c>
      <c r="B13" s="87" t="s">
        <v>110</v>
      </c>
      <c r="C13" s="87" t="s">
        <v>110</v>
      </c>
      <c r="D13" s="87" t="s">
        <v>110</v>
      </c>
      <c r="E13" s="90">
        <v>7</v>
      </c>
      <c r="F13" s="87" t="s">
        <v>110</v>
      </c>
      <c r="G13" s="92">
        <v>3.6</v>
      </c>
      <c r="H13" s="92">
        <v>3.4</v>
      </c>
      <c r="I13" s="92">
        <v>4.0999999999999996</v>
      </c>
      <c r="J13" s="92">
        <v>4.5</v>
      </c>
      <c r="K13" s="92">
        <v>4.4000000000000004</v>
      </c>
      <c r="L13" s="92">
        <v>3.5</v>
      </c>
      <c r="M13" s="92">
        <v>4.0999999999999996</v>
      </c>
      <c r="N13" s="92">
        <v>5.8</v>
      </c>
      <c r="O13" s="92">
        <v>5.4</v>
      </c>
    </row>
    <row r="14" spans="1:18" s="46" customFormat="1" ht="15" customHeight="1">
      <c r="A14" s="57" t="s">
        <v>89</v>
      </c>
      <c r="B14" s="90">
        <v>6</v>
      </c>
      <c r="C14" s="90">
        <v>11</v>
      </c>
      <c r="D14" s="90">
        <v>8</v>
      </c>
      <c r="E14" s="90">
        <v>5</v>
      </c>
      <c r="F14" s="93">
        <v>9.3000000000000007</v>
      </c>
      <c r="G14" s="92">
        <v>9.4</v>
      </c>
      <c r="H14" s="92">
        <v>4.7</v>
      </c>
      <c r="I14" s="92">
        <v>9.6999999999999993</v>
      </c>
      <c r="J14" s="92">
        <v>5.8000000000000007</v>
      </c>
      <c r="K14" s="92">
        <v>3.5</v>
      </c>
      <c r="L14" s="92">
        <v>9.6</v>
      </c>
      <c r="M14" s="92">
        <v>8.6</v>
      </c>
      <c r="N14" s="92">
        <v>8.6000000000000014</v>
      </c>
      <c r="O14" s="92">
        <v>12.1</v>
      </c>
    </row>
    <row r="15" spans="1:18" s="46" customFormat="1" ht="15" customHeight="1">
      <c r="A15" s="55" t="s">
        <v>100</v>
      </c>
      <c r="B15" s="87" t="s">
        <v>110</v>
      </c>
      <c r="C15" s="90">
        <v>7</v>
      </c>
      <c r="D15" s="87" t="s">
        <v>110</v>
      </c>
      <c r="E15" s="87" t="s">
        <v>110</v>
      </c>
      <c r="F15" s="90">
        <v>4.4000000000000004</v>
      </c>
      <c r="G15" s="92">
        <v>4.2</v>
      </c>
      <c r="H15" s="92">
        <v>0</v>
      </c>
      <c r="I15" s="92">
        <v>4.5999999999999996</v>
      </c>
      <c r="J15" s="92">
        <v>2.2000000000000002</v>
      </c>
      <c r="K15" s="92">
        <v>3.5</v>
      </c>
      <c r="L15" s="92">
        <v>4.0999999999999996</v>
      </c>
      <c r="M15" s="92">
        <v>3.4</v>
      </c>
      <c r="N15" s="92">
        <v>3.2</v>
      </c>
      <c r="O15" s="92">
        <v>4.8</v>
      </c>
    </row>
    <row r="16" spans="1:18" s="46" customFormat="1" ht="15" customHeight="1">
      <c r="A16" s="55" t="s">
        <v>19</v>
      </c>
      <c r="B16" s="87" t="s">
        <v>110</v>
      </c>
      <c r="C16" s="90">
        <v>4</v>
      </c>
      <c r="D16" s="87" t="s">
        <v>110</v>
      </c>
      <c r="E16" s="87" t="s">
        <v>110</v>
      </c>
      <c r="F16" s="90">
        <v>4.9000000000000004</v>
      </c>
      <c r="G16" s="92">
        <v>5.2</v>
      </c>
      <c r="H16" s="92">
        <v>4.7</v>
      </c>
      <c r="I16" s="92">
        <v>5.0999999999999996</v>
      </c>
      <c r="J16" s="92">
        <v>3.6</v>
      </c>
      <c r="K16" s="92">
        <v>0</v>
      </c>
      <c r="L16" s="92">
        <v>5.5</v>
      </c>
      <c r="M16" s="92">
        <v>5.2</v>
      </c>
      <c r="N16" s="92">
        <v>5.4</v>
      </c>
      <c r="O16" s="92">
        <v>7.3</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8</v>
      </c>
      <c r="C18" s="90">
        <v>12</v>
      </c>
      <c r="D18" s="90">
        <v>14</v>
      </c>
      <c r="E18" s="90">
        <v>16</v>
      </c>
      <c r="F18" s="90">
        <v>22</v>
      </c>
      <c r="G18" s="92">
        <v>14.2</v>
      </c>
      <c r="H18" s="92">
        <v>15.7</v>
      </c>
      <c r="I18" s="92">
        <v>15.7</v>
      </c>
      <c r="J18" s="92">
        <v>14.5</v>
      </c>
      <c r="K18" s="92">
        <v>15.7</v>
      </c>
      <c r="L18" s="92">
        <v>21.6</v>
      </c>
      <c r="M18" s="92">
        <v>24.2</v>
      </c>
      <c r="N18" s="92">
        <v>25</v>
      </c>
      <c r="O18" s="92">
        <v>31.3</v>
      </c>
    </row>
    <row r="19" spans="1:19" s="46" customFormat="1" ht="15" customHeight="1">
      <c r="A19" s="68" t="s">
        <v>105</v>
      </c>
      <c r="B19" s="90">
        <v>11</v>
      </c>
      <c r="C19" s="90">
        <v>13</v>
      </c>
      <c r="D19" s="90">
        <v>10</v>
      </c>
      <c r="E19" s="90">
        <v>15</v>
      </c>
      <c r="F19" s="90">
        <v>11</v>
      </c>
      <c r="G19" s="92">
        <v>15.3</v>
      </c>
      <c r="H19" s="92">
        <v>14.9</v>
      </c>
      <c r="I19" s="92">
        <v>16</v>
      </c>
      <c r="J19" s="92">
        <v>19</v>
      </c>
      <c r="K19" s="92">
        <v>16.600000000000001</v>
      </c>
      <c r="L19" s="92">
        <v>17.7</v>
      </c>
      <c r="M19" s="92">
        <v>24.2</v>
      </c>
      <c r="N19" s="92">
        <v>26.6</v>
      </c>
      <c r="O19" s="92">
        <v>27.3</v>
      </c>
    </row>
    <row r="20" spans="1:19" s="46" customFormat="1" ht="15" customHeight="1">
      <c r="A20" s="58" t="s">
        <v>8</v>
      </c>
      <c r="B20" s="90"/>
      <c r="C20" s="90"/>
      <c r="D20" s="90"/>
      <c r="E20" s="90"/>
      <c r="F20" s="90"/>
      <c r="G20" s="91">
        <v>106.69</v>
      </c>
      <c r="H20" s="91">
        <v>107.61</v>
      </c>
      <c r="I20" s="91">
        <v>117.2</v>
      </c>
      <c r="J20" s="91">
        <v>118.93</v>
      </c>
      <c r="K20" s="91">
        <v>125.33</v>
      </c>
      <c r="L20" s="91">
        <v>144.72</v>
      </c>
      <c r="M20" s="91">
        <v>155.69</v>
      </c>
      <c r="N20" s="91">
        <v>164.49</v>
      </c>
      <c r="O20" s="91">
        <v>175.95</v>
      </c>
    </row>
    <row r="21" spans="1:19" s="46" customFormat="1" ht="15" customHeight="1">
      <c r="A21" s="58" t="s">
        <v>10</v>
      </c>
      <c r="B21" s="90"/>
      <c r="C21" s="90"/>
      <c r="D21" s="90"/>
      <c r="E21" s="90"/>
      <c r="F21" s="90"/>
      <c r="G21" s="91">
        <v>-8.2900000000000098</v>
      </c>
      <c r="H21" s="91">
        <v>-7.4099999999999797</v>
      </c>
      <c r="I21" s="91">
        <v>-12.7</v>
      </c>
      <c r="J21" s="91">
        <v>-17.329999999999998</v>
      </c>
      <c r="K21" s="91">
        <v>-17.43</v>
      </c>
      <c r="L21" s="91">
        <v>-20.52</v>
      </c>
      <c r="M21" s="91">
        <v>-16.79</v>
      </c>
      <c r="N21" s="91">
        <v>-16.690000000000001</v>
      </c>
      <c r="O21" s="91">
        <v>-11.05</v>
      </c>
    </row>
    <row r="22" spans="1:19" s="46" customFormat="1" ht="15" customHeight="1">
      <c r="A22" s="58" t="s">
        <v>11</v>
      </c>
      <c r="B22" s="90"/>
      <c r="C22" s="90"/>
      <c r="D22" s="90"/>
      <c r="E22" s="90"/>
      <c r="F22" s="90"/>
      <c r="G22" s="91">
        <v>130.57</v>
      </c>
      <c r="H22" s="91">
        <v>131.79</v>
      </c>
      <c r="I22" s="91">
        <v>144.18</v>
      </c>
      <c r="J22" s="91">
        <v>146.44</v>
      </c>
      <c r="K22" s="91">
        <v>154.66999999999999</v>
      </c>
      <c r="L22" s="91">
        <v>179.77</v>
      </c>
      <c r="M22" s="91">
        <v>193.97</v>
      </c>
      <c r="N22" s="91">
        <v>205.34</v>
      </c>
      <c r="O22" s="91">
        <v>220.14</v>
      </c>
    </row>
    <row r="23" spans="1:19" s="46" customFormat="1" ht="15" customHeight="1">
      <c r="A23" s="58" t="s">
        <v>12</v>
      </c>
      <c r="B23" s="90"/>
      <c r="C23" s="90"/>
      <c r="D23" s="90"/>
      <c r="E23" s="90"/>
      <c r="F23" s="90"/>
      <c r="G23" s="91">
        <v>-32.17</v>
      </c>
      <c r="H23" s="91">
        <v>-31.59</v>
      </c>
      <c r="I23" s="91">
        <v>-39.68</v>
      </c>
      <c r="J23" s="91">
        <v>-44.84</v>
      </c>
      <c r="K23" s="91">
        <v>-46.77</v>
      </c>
      <c r="L23" s="91">
        <v>-55.57</v>
      </c>
      <c r="M23" s="91">
        <v>-55.07</v>
      </c>
      <c r="N23" s="91">
        <v>-57.54</v>
      </c>
      <c r="O23" s="91">
        <v>-55.24</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65.843699999999998</v>
      </c>
      <c r="C26" s="94">
        <v>71.226299999999995</v>
      </c>
      <c r="D26" s="94">
        <v>73.031400000000005</v>
      </c>
      <c r="E26" s="94">
        <v>73.700500000000005</v>
      </c>
      <c r="F26" s="94">
        <v>83.6173</v>
      </c>
      <c r="G26" s="95">
        <v>80.468360000000004</v>
      </c>
      <c r="H26" s="95">
        <v>84.515829999999994</v>
      </c>
      <c r="I26" s="95">
        <v>84.440070000000006</v>
      </c>
      <c r="J26" s="95">
        <v>83.546440000000004</v>
      </c>
      <c r="K26" s="95">
        <v>87.366780000000006</v>
      </c>
      <c r="L26" s="95">
        <v>98.467730000000003</v>
      </c>
      <c r="M26" s="95">
        <v>111.43304999999999</v>
      </c>
      <c r="N26" s="95">
        <v>120.29436</v>
      </c>
      <c r="O26" s="95">
        <v>131.78416999999999</v>
      </c>
    </row>
    <row r="27" spans="1:19" s="46" customFormat="1" ht="15" customHeight="1">
      <c r="A27" s="57" t="s">
        <v>85</v>
      </c>
      <c r="B27" s="94">
        <v>4.2809999999999997</v>
      </c>
      <c r="C27" s="94">
        <v>11.244899999999999</v>
      </c>
      <c r="D27" s="94">
        <v>6.2667000000000002</v>
      </c>
      <c r="E27" s="94">
        <v>12.352499999999999</v>
      </c>
      <c r="F27" s="94">
        <v>6.7620000000000005</v>
      </c>
      <c r="G27" s="96">
        <v>8.1913900000000002</v>
      </c>
      <c r="H27" s="96">
        <v>8.8988899999999997</v>
      </c>
      <c r="I27" s="96">
        <v>9.8035499999999995</v>
      </c>
      <c r="J27" s="96">
        <v>9.4270199999999988</v>
      </c>
      <c r="K27" s="96">
        <v>10.25216</v>
      </c>
      <c r="L27" s="96">
        <v>7.9089299999999998</v>
      </c>
      <c r="M27" s="96">
        <v>7.9114599999999999</v>
      </c>
      <c r="N27" s="96">
        <v>9.8113500000000009</v>
      </c>
      <c r="O27" s="96">
        <v>9.0009300000000003</v>
      </c>
    </row>
    <row r="28" spans="1:19" s="46" customFormat="1" ht="15" customHeight="1">
      <c r="A28" s="55" t="s">
        <v>15</v>
      </c>
      <c r="B28" s="94">
        <v>2.1059999999999999</v>
      </c>
      <c r="C28" s="94">
        <v>9.0198999999999998</v>
      </c>
      <c r="D28" s="94">
        <v>3.05</v>
      </c>
      <c r="E28" s="94">
        <v>6.2314999999999996</v>
      </c>
      <c r="F28" s="94">
        <v>4.0620000000000003</v>
      </c>
      <c r="G28" s="96">
        <v>5.7166800000000002</v>
      </c>
      <c r="H28" s="96">
        <v>6.2997500000000004</v>
      </c>
      <c r="I28" s="96">
        <v>7.0531600000000001</v>
      </c>
      <c r="J28" s="96">
        <v>6.1805899999999996</v>
      </c>
      <c r="K28" s="96">
        <v>7.5511799999999996</v>
      </c>
      <c r="L28" s="96">
        <v>5.7161999999999997</v>
      </c>
      <c r="M28" s="96">
        <v>5.3429700000000002</v>
      </c>
      <c r="N28" s="96">
        <v>5.8455700000000004</v>
      </c>
      <c r="O28" s="96">
        <v>5.6862399999999997</v>
      </c>
    </row>
    <row r="29" spans="1:19" s="46" customFormat="1" ht="15" customHeight="1">
      <c r="A29" s="55" t="s">
        <v>16</v>
      </c>
      <c r="B29" s="94">
        <v>2.1749999999999998</v>
      </c>
      <c r="C29" s="94">
        <v>2.2250000000000001</v>
      </c>
      <c r="D29" s="94">
        <v>3.2166999999999999</v>
      </c>
      <c r="E29" s="94">
        <v>6.1210000000000004</v>
      </c>
      <c r="F29" s="94">
        <v>2.7</v>
      </c>
      <c r="G29" s="96">
        <v>2.47471</v>
      </c>
      <c r="H29" s="96">
        <v>2.5991399999999998</v>
      </c>
      <c r="I29" s="96">
        <v>2.7503899999999999</v>
      </c>
      <c r="J29" s="96">
        <v>3.2464300000000001</v>
      </c>
      <c r="K29" s="96">
        <v>2.7009799999999999</v>
      </c>
      <c r="L29" s="96">
        <v>2.1927300000000001</v>
      </c>
      <c r="M29" s="96">
        <v>2.5684900000000002</v>
      </c>
      <c r="N29" s="96">
        <v>3.9657800000000001</v>
      </c>
      <c r="O29" s="96">
        <v>3.3146900000000001</v>
      </c>
    </row>
    <row r="30" spans="1:19" s="46" customFormat="1" ht="15" customHeight="1">
      <c r="A30" s="57" t="s">
        <v>89</v>
      </c>
      <c r="B30" s="94">
        <v>3.7250000000000001</v>
      </c>
      <c r="C30" s="94">
        <v>7.5746000000000002</v>
      </c>
      <c r="D30" s="94">
        <v>6.4249999999999998</v>
      </c>
      <c r="E30" s="94">
        <v>4.5651400000000004</v>
      </c>
      <c r="F30" s="97">
        <v>6.77149</v>
      </c>
      <c r="G30" s="96">
        <v>6.1993499999999999</v>
      </c>
      <c r="H30" s="96">
        <v>3.3083900000000002</v>
      </c>
      <c r="I30" s="96">
        <v>6.2195900000000002</v>
      </c>
      <c r="J30" s="96">
        <v>3.9955699999999998</v>
      </c>
      <c r="K30" s="96">
        <v>2.1170300000000002</v>
      </c>
      <c r="L30" s="96">
        <v>6.5198999999999998</v>
      </c>
      <c r="M30" s="96">
        <v>5.4307499999999997</v>
      </c>
      <c r="N30" s="96">
        <v>5.7456899999999997</v>
      </c>
      <c r="O30" s="96">
        <v>7.4813700000000001</v>
      </c>
    </row>
    <row r="31" spans="1:19" s="46" customFormat="1" ht="15" customHeight="1">
      <c r="A31" s="55" t="s">
        <v>100</v>
      </c>
      <c r="B31" s="94">
        <v>1.4</v>
      </c>
      <c r="C31" s="94">
        <v>3.5746000000000002</v>
      </c>
      <c r="D31" s="94">
        <v>4.3125</v>
      </c>
      <c r="E31" s="94">
        <v>1.79972</v>
      </c>
      <c r="F31" s="94">
        <v>2.9236800000000001</v>
      </c>
      <c r="G31" s="96">
        <v>2.3812899999999999</v>
      </c>
      <c r="H31" s="96">
        <v>0</v>
      </c>
      <c r="I31" s="96">
        <v>2.3865500000000002</v>
      </c>
      <c r="J31" s="96">
        <v>1.1457200000000001</v>
      </c>
      <c r="K31" s="96">
        <v>2.1170300000000002</v>
      </c>
      <c r="L31" s="96">
        <v>2.32558</v>
      </c>
      <c r="M31" s="96">
        <v>1.6837299999999999</v>
      </c>
      <c r="N31" s="96">
        <v>1.7581500000000001</v>
      </c>
      <c r="O31" s="96">
        <v>2.5718700000000001</v>
      </c>
    </row>
    <row r="32" spans="1:19" s="46" customFormat="1" ht="15" customHeight="1">
      <c r="A32" s="55" t="s">
        <v>19</v>
      </c>
      <c r="B32" s="94">
        <v>2.3250000000000002</v>
      </c>
      <c r="C32" s="94">
        <v>4</v>
      </c>
      <c r="D32" s="94">
        <v>2.1124999999999998</v>
      </c>
      <c r="E32" s="94">
        <v>2.7654200000000002</v>
      </c>
      <c r="F32" s="94">
        <v>3.84781</v>
      </c>
      <c r="G32" s="96">
        <v>3.81806</v>
      </c>
      <c r="H32" s="96">
        <v>3.3083900000000002</v>
      </c>
      <c r="I32" s="96">
        <v>3.83304</v>
      </c>
      <c r="J32" s="96">
        <v>2.84985</v>
      </c>
      <c r="K32" s="96">
        <v>0</v>
      </c>
      <c r="L32" s="96">
        <v>4.1943200000000003</v>
      </c>
      <c r="M32" s="96">
        <v>3.74702</v>
      </c>
      <c r="N32" s="96">
        <v>3.9875400000000001</v>
      </c>
      <c r="O32" s="96">
        <v>4.9095000000000004</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6.6</v>
      </c>
      <c r="C34" s="94">
        <v>13.15</v>
      </c>
      <c r="D34" s="94">
        <v>12.828200000000001</v>
      </c>
      <c r="E34" s="94">
        <v>15.5875</v>
      </c>
      <c r="F34" s="94">
        <v>19.648199999999999</v>
      </c>
      <c r="G34" s="96">
        <v>12.2807</v>
      </c>
      <c r="H34" s="96">
        <v>13.25023</v>
      </c>
      <c r="I34" s="96">
        <v>12.206910000000001</v>
      </c>
      <c r="J34" s="96">
        <v>11.49268</v>
      </c>
      <c r="K34" s="96">
        <v>12.59516</v>
      </c>
      <c r="L34" s="96">
        <v>17.309229999999999</v>
      </c>
      <c r="M34" s="96">
        <v>18.781359999999999</v>
      </c>
      <c r="N34" s="96">
        <v>20.78031</v>
      </c>
      <c r="O34" s="96">
        <v>24.167819999999999</v>
      </c>
    </row>
    <row r="35" spans="1:15" s="46" customFormat="1" ht="15" customHeight="1">
      <c r="A35" s="68" t="s">
        <v>105</v>
      </c>
      <c r="B35" s="94">
        <v>11.6607</v>
      </c>
      <c r="C35" s="94">
        <v>13.125400000000001</v>
      </c>
      <c r="D35" s="94">
        <v>10.25</v>
      </c>
      <c r="E35" s="94">
        <v>15.7865</v>
      </c>
      <c r="F35" s="94">
        <v>10.384</v>
      </c>
      <c r="G35" s="96">
        <v>13.08128</v>
      </c>
      <c r="H35" s="96">
        <v>12.596640000000001</v>
      </c>
      <c r="I35" s="96">
        <v>13.798310000000001</v>
      </c>
      <c r="J35" s="96">
        <v>15.450189999999999</v>
      </c>
      <c r="K35" s="96">
        <v>14.135999999999999</v>
      </c>
      <c r="L35" s="96">
        <v>13.98785</v>
      </c>
      <c r="M35" s="96">
        <v>20.275220000000001</v>
      </c>
      <c r="N35" s="96">
        <v>21.2012</v>
      </c>
      <c r="O35" s="96">
        <v>22.726769999999998</v>
      </c>
    </row>
    <row r="36" spans="1:15" s="46" customFormat="1" ht="15" customHeight="1">
      <c r="A36" s="58" t="s">
        <v>8</v>
      </c>
      <c r="B36" s="94"/>
      <c r="C36" s="94"/>
      <c r="D36" s="94"/>
      <c r="E36" s="94"/>
      <c r="F36" s="94"/>
      <c r="G36" s="95">
        <v>87.2</v>
      </c>
      <c r="H36" s="95">
        <v>90.6</v>
      </c>
      <c r="I36" s="95">
        <v>94.5</v>
      </c>
      <c r="J36" s="95">
        <v>97.7</v>
      </c>
      <c r="K36" s="95">
        <v>101.3</v>
      </c>
      <c r="L36" s="95">
        <v>115</v>
      </c>
      <c r="M36" s="95">
        <v>125</v>
      </c>
      <c r="N36" s="95">
        <v>133.9</v>
      </c>
      <c r="O36" s="95">
        <v>140.80000000000001</v>
      </c>
    </row>
    <row r="37" spans="1:15" s="46" customFormat="1" ht="15" customHeight="1">
      <c r="A37" s="58" t="s">
        <v>10</v>
      </c>
      <c r="B37" s="94"/>
      <c r="C37" s="94"/>
      <c r="D37" s="94"/>
      <c r="E37" s="94"/>
      <c r="F37" s="94"/>
      <c r="G37" s="95">
        <v>-6.7316400000000298</v>
      </c>
      <c r="H37" s="95">
        <v>-6.0841700000000101</v>
      </c>
      <c r="I37" s="95">
        <v>-10.05993</v>
      </c>
      <c r="J37" s="95">
        <v>-14.153560000000001</v>
      </c>
      <c r="K37" s="95">
        <v>-13.93322</v>
      </c>
      <c r="L37" s="95">
        <v>-16.53227</v>
      </c>
      <c r="M37" s="95">
        <v>-13.56695</v>
      </c>
      <c r="N37" s="95">
        <v>-13.605639999999999</v>
      </c>
      <c r="O37" s="95">
        <v>-9.0158300000000207</v>
      </c>
    </row>
    <row r="38" spans="1:15" s="46" customFormat="1" ht="15" customHeight="1">
      <c r="A38" s="58" t="s">
        <v>11</v>
      </c>
      <c r="B38" s="94"/>
      <c r="C38" s="94"/>
      <c r="D38" s="94"/>
      <c r="E38" s="94"/>
      <c r="F38" s="94"/>
      <c r="G38" s="95">
        <v>106.6</v>
      </c>
      <c r="H38" s="95">
        <v>110.9</v>
      </c>
      <c r="I38" s="95">
        <v>116</v>
      </c>
      <c r="J38" s="95">
        <v>120.1</v>
      </c>
      <c r="K38" s="95">
        <v>124.8</v>
      </c>
      <c r="L38" s="95">
        <v>142.5</v>
      </c>
      <c r="M38" s="95">
        <v>155.5</v>
      </c>
      <c r="N38" s="95">
        <v>166.9</v>
      </c>
      <c r="O38" s="95">
        <v>175.8</v>
      </c>
    </row>
    <row r="39" spans="1:15" s="46" customFormat="1" ht="15" customHeight="1">
      <c r="A39" s="58" t="s">
        <v>12</v>
      </c>
      <c r="B39" s="94"/>
      <c r="C39" s="94"/>
      <c r="D39" s="94"/>
      <c r="E39" s="94"/>
      <c r="F39" s="94"/>
      <c r="G39" s="95">
        <v>-26.131640000000001</v>
      </c>
      <c r="H39" s="95">
        <v>-26.384170000000001</v>
      </c>
      <c r="I39" s="95">
        <v>-31.559930000000001</v>
      </c>
      <c r="J39" s="95">
        <v>-36.553559999999997</v>
      </c>
      <c r="K39" s="95">
        <v>-37.433219999999999</v>
      </c>
      <c r="L39" s="95">
        <v>-44.032269999999997</v>
      </c>
      <c r="M39" s="95">
        <v>-44.066949999999999</v>
      </c>
      <c r="N39" s="95">
        <v>-46.605640000000001</v>
      </c>
      <c r="O39" s="95">
        <v>-44.015830000000101</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TJXVFxHEhvmsb6tLwk+6ocDf61x05ZOTX2Yw9mf3Z04=" saltValue="T6wwe4ZXDjaDCwzj6Fi1tw==" spinCount="100000" sheet="1"/>
  <mergeCells count="3">
    <mergeCell ref="A9:O9"/>
    <mergeCell ref="A25:O25"/>
    <mergeCell ref="A7:D7"/>
  </mergeCells>
  <conditionalFormatting sqref="B31:E32 B34:E37">
    <cfRule type="cellIs" dxfId="17" priority="3" operator="lessThan">
      <formula>0</formula>
    </cfRule>
  </conditionalFormatting>
  <conditionalFormatting sqref="B23:O23">
    <cfRule type="cellIs" dxfId="16" priority="4" operator="lessThan">
      <formula>0</formula>
    </cfRule>
  </conditionalFormatting>
  <conditionalFormatting sqref="B39:O39">
    <cfRule type="cellIs" dxfId="15" priority="1" operator="lessThan">
      <formula>0</formula>
    </cfRule>
  </conditionalFormatting>
  <conditionalFormatting sqref="C15:C16 B18:E21">
    <cfRule type="cellIs" dxfId="14" priority="6" operator="lessThan">
      <formula>0</formula>
    </cfRule>
  </conditionalFormatting>
  <conditionalFormatting sqref="F21:O21">
    <cfRule type="cellIs" dxfId="13" priority="5" operator="lessThan">
      <formula>0</formula>
    </cfRule>
  </conditionalFormatting>
  <conditionalFormatting sqref="F37:O37">
    <cfRule type="cellIs" dxfId="12"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64D1-2094-4E1B-88A4-ED8C22681961}">
  <dimension ref="A1:S42"/>
  <sheetViews>
    <sheetView zoomScaleNormal="100" workbookViewId="0">
      <pane xSplit="1" ySplit="8" topLeftCell="B20"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112</v>
      </c>
      <c r="B7" s="134"/>
      <c r="C7" s="134"/>
      <c r="D7" s="134"/>
      <c r="E7" s="134"/>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75</v>
      </c>
      <c r="C10" s="90">
        <v>80</v>
      </c>
      <c r="D10" s="90">
        <v>74</v>
      </c>
      <c r="E10" s="90">
        <v>71</v>
      </c>
      <c r="F10" s="90">
        <v>78</v>
      </c>
      <c r="G10" s="91">
        <v>80.2</v>
      </c>
      <c r="H10" s="91">
        <v>83.4</v>
      </c>
      <c r="I10" s="91">
        <v>88.5</v>
      </c>
      <c r="J10" s="91">
        <v>96.1</v>
      </c>
      <c r="K10" s="91">
        <v>100.7</v>
      </c>
      <c r="L10" s="91">
        <v>127.9</v>
      </c>
      <c r="M10" s="91">
        <v>148.4</v>
      </c>
      <c r="N10" s="91">
        <v>163.30000000000001</v>
      </c>
      <c r="O10" s="91">
        <v>170.5</v>
      </c>
    </row>
    <row r="11" spans="1:18" s="46" customFormat="1" ht="15" customHeight="1">
      <c r="A11" s="57" t="s">
        <v>85</v>
      </c>
      <c r="B11" s="90">
        <v>12</v>
      </c>
      <c r="C11" s="90">
        <v>11</v>
      </c>
      <c r="D11" s="90">
        <v>4</v>
      </c>
      <c r="E11" s="90">
        <v>4</v>
      </c>
      <c r="F11" s="90">
        <v>9</v>
      </c>
      <c r="G11" s="92">
        <v>5.6</v>
      </c>
      <c r="H11" s="92">
        <v>9.1999999999999993</v>
      </c>
      <c r="I11" s="92">
        <v>8.1</v>
      </c>
      <c r="J11" s="92">
        <v>11.600000000000001</v>
      </c>
      <c r="K11" s="92">
        <v>12.399999999999999</v>
      </c>
      <c r="L11" s="92">
        <v>12.5</v>
      </c>
      <c r="M11" s="92">
        <v>14.399999999999999</v>
      </c>
      <c r="N11" s="92">
        <v>13.9</v>
      </c>
      <c r="O11" s="92">
        <v>14.899999999999999</v>
      </c>
    </row>
    <row r="12" spans="1:18" s="46" customFormat="1" ht="15" customHeight="1">
      <c r="A12" s="55" t="s">
        <v>15</v>
      </c>
      <c r="B12" s="90">
        <v>8</v>
      </c>
      <c r="C12" s="87" t="s">
        <v>110</v>
      </c>
      <c r="D12" s="87" t="s">
        <v>110</v>
      </c>
      <c r="E12" s="90">
        <v>4</v>
      </c>
      <c r="F12" s="87" t="s">
        <v>110</v>
      </c>
      <c r="G12" s="92">
        <v>5.6</v>
      </c>
      <c r="H12" s="92">
        <v>6.5</v>
      </c>
      <c r="I12" s="92">
        <v>8.1</v>
      </c>
      <c r="J12" s="92">
        <v>7.9</v>
      </c>
      <c r="K12" s="92">
        <v>8.1999999999999993</v>
      </c>
      <c r="L12" s="92">
        <v>8.6999999999999993</v>
      </c>
      <c r="M12" s="92">
        <v>8.1</v>
      </c>
      <c r="N12" s="92">
        <v>6.9</v>
      </c>
      <c r="O12" s="92">
        <v>7.8</v>
      </c>
    </row>
    <row r="13" spans="1:18" s="46" customFormat="1" ht="15" customHeight="1">
      <c r="A13" s="55" t="s">
        <v>16</v>
      </c>
      <c r="B13" s="90">
        <v>4</v>
      </c>
      <c r="C13" s="87" t="s">
        <v>110</v>
      </c>
      <c r="D13" s="87" t="s">
        <v>110</v>
      </c>
      <c r="E13" s="90">
        <v>0</v>
      </c>
      <c r="F13" s="87" t="s">
        <v>110</v>
      </c>
      <c r="G13" s="92">
        <v>0</v>
      </c>
      <c r="H13" s="92">
        <v>2.7</v>
      </c>
      <c r="I13" s="92">
        <v>0</v>
      </c>
      <c r="J13" s="92">
        <v>3.7</v>
      </c>
      <c r="K13" s="92">
        <v>4.2</v>
      </c>
      <c r="L13" s="92">
        <v>3.8</v>
      </c>
      <c r="M13" s="92">
        <v>6.3</v>
      </c>
      <c r="N13" s="92">
        <v>7</v>
      </c>
      <c r="O13" s="92">
        <v>7.1</v>
      </c>
    </row>
    <row r="14" spans="1:18" s="46" customFormat="1" ht="15" customHeight="1">
      <c r="A14" s="57" t="s">
        <v>89</v>
      </c>
      <c r="B14" s="90">
        <v>9</v>
      </c>
      <c r="C14" s="87" t="s">
        <v>110</v>
      </c>
      <c r="D14" s="90">
        <v>4</v>
      </c>
      <c r="E14" s="90">
        <v>0</v>
      </c>
      <c r="F14" s="93">
        <v>3.5</v>
      </c>
      <c r="G14" s="92">
        <v>5.8</v>
      </c>
      <c r="H14" s="92">
        <v>4</v>
      </c>
      <c r="I14" s="92">
        <v>3.9</v>
      </c>
      <c r="J14" s="92">
        <v>4.8</v>
      </c>
      <c r="K14" s="92">
        <v>6.8</v>
      </c>
      <c r="L14" s="92">
        <v>8</v>
      </c>
      <c r="M14" s="92">
        <v>8.4</v>
      </c>
      <c r="N14" s="92">
        <v>11.1</v>
      </c>
      <c r="O14" s="92">
        <v>13.4</v>
      </c>
    </row>
    <row r="15" spans="1:18" s="46" customFormat="1" ht="15" customHeight="1">
      <c r="A15" s="55" t="s">
        <v>100</v>
      </c>
      <c r="B15" s="90">
        <v>4</v>
      </c>
      <c r="C15" s="87" t="s">
        <v>110</v>
      </c>
      <c r="D15" s="87" t="s">
        <v>110</v>
      </c>
      <c r="E15" s="90">
        <v>0</v>
      </c>
      <c r="F15" s="90">
        <v>0</v>
      </c>
      <c r="G15" s="92">
        <v>2.9</v>
      </c>
      <c r="H15" s="92">
        <v>0</v>
      </c>
      <c r="I15" s="92">
        <v>0</v>
      </c>
      <c r="J15" s="92">
        <v>0</v>
      </c>
      <c r="K15" s="92">
        <v>2.5</v>
      </c>
      <c r="L15" s="92">
        <v>3.7</v>
      </c>
      <c r="M15" s="92">
        <v>3.1</v>
      </c>
      <c r="N15" s="92">
        <v>4.3</v>
      </c>
      <c r="O15" s="92">
        <v>5.4</v>
      </c>
    </row>
    <row r="16" spans="1:18" s="46" customFormat="1" ht="15" customHeight="1">
      <c r="A16" s="55" t="s">
        <v>19</v>
      </c>
      <c r="B16" s="90">
        <v>5</v>
      </c>
      <c r="C16" s="87" t="s">
        <v>110</v>
      </c>
      <c r="D16" s="87" t="s">
        <v>110</v>
      </c>
      <c r="E16" s="90">
        <v>0</v>
      </c>
      <c r="F16" s="90">
        <v>3.5</v>
      </c>
      <c r="G16" s="92">
        <v>2.9</v>
      </c>
      <c r="H16" s="92">
        <v>4</v>
      </c>
      <c r="I16" s="92">
        <v>3.9</v>
      </c>
      <c r="J16" s="92">
        <v>4.8</v>
      </c>
      <c r="K16" s="92">
        <v>4.3</v>
      </c>
      <c r="L16" s="92">
        <v>4.3</v>
      </c>
      <c r="M16" s="92">
        <v>5.3</v>
      </c>
      <c r="N16" s="92">
        <v>6.8</v>
      </c>
      <c r="O16" s="92">
        <v>8</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13</v>
      </c>
      <c r="C18" s="90">
        <v>7</v>
      </c>
      <c r="D18" s="90">
        <v>6</v>
      </c>
      <c r="E18" s="90">
        <v>5</v>
      </c>
      <c r="F18" s="90">
        <v>10</v>
      </c>
      <c r="G18" s="92">
        <v>8.5</v>
      </c>
      <c r="H18" s="92">
        <v>9.3000000000000007</v>
      </c>
      <c r="I18" s="92">
        <v>9.4</v>
      </c>
      <c r="J18" s="92">
        <v>11.5</v>
      </c>
      <c r="K18" s="92">
        <v>10.9</v>
      </c>
      <c r="L18" s="92">
        <v>12.8</v>
      </c>
      <c r="M18" s="92">
        <v>14.5</v>
      </c>
      <c r="N18" s="92">
        <v>17.8</v>
      </c>
      <c r="O18" s="92">
        <v>17</v>
      </c>
    </row>
    <row r="19" spans="1:19" s="46" customFormat="1" ht="15" customHeight="1">
      <c r="A19" s="68" t="s">
        <v>105</v>
      </c>
      <c r="B19" s="90">
        <v>6</v>
      </c>
      <c r="C19" s="90">
        <v>4</v>
      </c>
      <c r="D19" s="90">
        <v>13</v>
      </c>
      <c r="E19" s="90">
        <v>10</v>
      </c>
      <c r="F19" s="90">
        <v>11</v>
      </c>
      <c r="G19" s="92">
        <v>7.1</v>
      </c>
      <c r="H19" s="92">
        <v>9.4</v>
      </c>
      <c r="I19" s="92">
        <v>9</v>
      </c>
      <c r="J19" s="92">
        <v>9.6</v>
      </c>
      <c r="K19" s="92">
        <v>11.2</v>
      </c>
      <c r="L19" s="92">
        <v>14.2</v>
      </c>
      <c r="M19" s="92">
        <v>13.2</v>
      </c>
      <c r="N19" s="92">
        <v>16.399999999999999</v>
      </c>
      <c r="O19" s="92">
        <v>18.7</v>
      </c>
    </row>
    <row r="20" spans="1:19" s="46" customFormat="1" ht="15" customHeight="1">
      <c r="A20" s="58" t="s">
        <v>8</v>
      </c>
      <c r="B20" s="90"/>
      <c r="C20" s="90"/>
      <c r="D20" s="90"/>
      <c r="E20" s="90"/>
      <c r="F20" s="90"/>
      <c r="G20" s="91">
        <v>83.38</v>
      </c>
      <c r="H20" s="91">
        <v>90.25</v>
      </c>
      <c r="I20" s="91">
        <v>96.79</v>
      </c>
      <c r="J20" s="91">
        <v>103.79</v>
      </c>
      <c r="K20" s="91">
        <v>110.8</v>
      </c>
      <c r="L20" s="91">
        <v>142.68</v>
      </c>
      <c r="M20" s="91">
        <v>167.9</v>
      </c>
      <c r="N20" s="91">
        <v>185.53</v>
      </c>
      <c r="O20" s="91">
        <v>202.25</v>
      </c>
    </row>
    <row r="21" spans="1:19" s="46" customFormat="1" ht="15" customHeight="1">
      <c r="A21" s="58" t="s">
        <v>10</v>
      </c>
      <c r="B21" s="90"/>
      <c r="C21" s="90"/>
      <c r="D21" s="90"/>
      <c r="E21" s="90"/>
      <c r="F21" s="90"/>
      <c r="G21" s="91">
        <v>-3.1799999999999899</v>
      </c>
      <c r="H21" s="91">
        <v>-6.8499999999999899</v>
      </c>
      <c r="I21" s="91">
        <v>-8.2899999999999903</v>
      </c>
      <c r="J21" s="91">
        <v>-7.6900000000000102</v>
      </c>
      <c r="K21" s="91">
        <v>-10.1</v>
      </c>
      <c r="L21" s="91">
        <v>-14.78</v>
      </c>
      <c r="M21" s="91">
        <v>-19.5</v>
      </c>
      <c r="N21" s="91">
        <v>-22.23</v>
      </c>
      <c r="O21" s="91">
        <v>-31.75</v>
      </c>
    </row>
    <row r="22" spans="1:19" s="46" customFormat="1" ht="15" customHeight="1">
      <c r="A22" s="58" t="s">
        <v>11</v>
      </c>
      <c r="B22" s="90"/>
      <c r="C22" s="90"/>
      <c r="D22" s="90"/>
      <c r="E22" s="90"/>
      <c r="F22" s="90"/>
      <c r="G22" s="91">
        <v>91.79</v>
      </c>
      <c r="H22" s="91">
        <v>99.25</v>
      </c>
      <c r="I22" s="91">
        <v>106.33</v>
      </c>
      <c r="J22" s="91">
        <v>113.92</v>
      </c>
      <c r="K22" s="91">
        <v>121.5</v>
      </c>
      <c r="L22" s="91">
        <v>156.09</v>
      </c>
      <c r="M22" s="91">
        <v>183.45</v>
      </c>
      <c r="N22" s="91">
        <v>202.56</v>
      </c>
      <c r="O22" s="91">
        <v>220.68</v>
      </c>
    </row>
    <row r="23" spans="1:19" s="46" customFormat="1" ht="15" customHeight="1">
      <c r="A23" s="58" t="s">
        <v>12</v>
      </c>
      <c r="B23" s="90"/>
      <c r="C23" s="90"/>
      <c r="D23" s="90"/>
      <c r="E23" s="90"/>
      <c r="F23" s="90"/>
      <c r="G23" s="91">
        <v>-11.59</v>
      </c>
      <c r="H23" s="91">
        <v>-15.85</v>
      </c>
      <c r="I23" s="91">
        <v>-17.829999999999998</v>
      </c>
      <c r="J23" s="91">
        <v>-17.82</v>
      </c>
      <c r="K23" s="91">
        <v>-20.8</v>
      </c>
      <c r="L23" s="91">
        <v>-28.19</v>
      </c>
      <c r="M23" s="91">
        <v>-35.049999999999997</v>
      </c>
      <c r="N23" s="91">
        <v>-39.26</v>
      </c>
      <c r="O23" s="91">
        <v>-50.18</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73.953599999999994</v>
      </c>
      <c r="C26" s="94">
        <v>76.396699999999996</v>
      </c>
      <c r="D26" s="94">
        <v>67.750799999999998</v>
      </c>
      <c r="E26" s="94">
        <v>66.971800000000002</v>
      </c>
      <c r="F26" s="94">
        <v>70.697999999999993</v>
      </c>
      <c r="G26" s="95">
        <v>72.907960000000003</v>
      </c>
      <c r="H26" s="95">
        <v>75.397739999999999</v>
      </c>
      <c r="I26" s="95">
        <v>79.233800000000002</v>
      </c>
      <c r="J26" s="95">
        <v>85.776809999999998</v>
      </c>
      <c r="K26" s="95">
        <v>88.991339999999994</v>
      </c>
      <c r="L26" s="95">
        <v>110.78576</v>
      </c>
      <c r="M26" s="95">
        <v>128.06560999999999</v>
      </c>
      <c r="N26" s="95">
        <v>143.27431000000001</v>
      </c>
      <c r="O26" s="95">
        <v>149.21348</v>
      </c>
    </row>
    <row r="27" spans="1:19" s="46" customFormat="1" ht="15" customHeight="1">
      <c r="A27" s="57" t="s">
        <v>85</v>
      </c>
      <c r="B27" s="94">
        <v>11.757300000000001</v>
      </c>
      <c r="C27" s="94">
        <v>10.350000000000001</v>
      </c>
      <c r="D27" s="94">
        <v>3.3750999999999998</v>
      </c>
      <c r="E27" s="94">
        <v>3.3176999999999999</v>
      </c>
      <c r="F27" s="94">
        <v>7.2141999999999999</v>
      </c>
      <c r="G27" s="96">
        <v>5.0661399999999999</v>
      </c>
      <c r="H27" s="96">
        <v>7.4932800000000004</v>
      </c>
      <c r="I27" s="96">
        <v>7.6028900000000004</v>
      </c>
      <c r="J27" s="96">
        <v>9.9221299999999992</v>
      </c>
      <c r="K27" s="96">
        <v>9.7829200000000007</v>
      </c>
      <c r="L27" s="96">
        <v>10.550129999999999</v>
      </c>
      <c r="M27" s="96">
        <v>10.91173</v>
      </c>
      <c r="N27" s="96">
        <v>10.348459999999999</v>
      </c>
      <c r="O27" s="96">
        <v>12.118960000000001</v>
      </c>
    </row>
    <row r="28" spans="1:19" s="46" customFormat="1" ht="15" customHeight="1">
      <c r="A28" s="55" t="s">
        <v>15</v>
      </c>
      <c r="B28" s="94">
        <v>7.4573</v>
      </c>
      <c r="C28" s="94">
        <v>8.4250000000000007</v>
      </c>
      <c r="D28" s="94">
        <v>1.4751000000000001</v>
      </c>
      <c r="E28" s="94">
        <v>3.3176999999999999</v>
      </c>
      <c r="F28" s="94">
        <v>6.2141999999999999</v>
      </c>
      <c r="G28" s="96">
        <v>5.0661399999999999</v>
      </c>
      <c r="H28" s="96">
        <v>5.5990900000000003</v>
      </c>
      <c r="I28" s="96">
        <v>7.6028900000000004</v>
      </c>
      <c r="J28" s="96">
        <v>7.20953</v>
      </c>
      <c r="K28" s="96">
        <v>6.9040900000000001</v>
      </c>
      <c r="L28" s="96">
        <v>7.71692</v>
      </c>
      <c r="M28" s="96">
        <v>6.6928000000000001</v>
      </c>
      <c r="N28" s="96">
        <v>5.6656899999999997</v>
      </c>
      <c r="O28" s="96">
        <v>7.0383500000000003</v>
      </c>
    </row>
    <row r="29" spans="1:19" s="46" customFormat="1" ht="15" customHeight="1">
      <c r="A29" s="55" t="s">
        <v>16</v>
      </c>
      <c r="B29" s="94">
        <v>4.3</v>
      </c>
      <c r="C29" s="94">
        <v>1.925</v>
      </c>
      <c r="D29" s="94">
        <v>1.9</v>
      </c>
      <c r="E29" s="94">
        <v>0</v>
      </c>
      <c r="F29" s="94">
        <v>1</v>
      </c>
      <c r="G29" s="96">
        <v>0</v>
      </c>
      <c r="H29" s="96">
        <v>1.89419</v>
      </c>
      <c r="I29" s="96">
        <v>0</v>
      </c>
      <c r="J29" s="96">
        <v>2.7126000000000001</v>
      </c>
      <c r="K29" s="96">
        <v>2.8788299999999998</v>
      </c>
      <c r="L29" s="96">
        <v>2.8332099999999998</v>
      </c>
      <c r="M29" s="96">
        <v>4.2189300000000003</v>
      </c>
      <c r="N29" s="96">
        <v>4.6827699999999997</v>
      </c>
      <c r="O29" s="96">
        <v>5.0806100000000001</v>
      </c>
    </row>
    <row r="30" spans="1:19" s="46" customFormat="1" ht="15" customHeight="1">
      <c r="A30" s="57" t="s">
        <v>89</v>
      </c>
      <c r="B30" s="94">
        <v>9.1822999999999997</v>
      </c>
      <c r="C30" s="94">
        <v>2.1111</v>
      </c>
      <c r="D30" s="94">
        <v>2.8000000000000003</v>
      </c>
      <c r="E30" s="94">
        <v>0</v>
      </c>
      <c r="F30" s="97">
        <v>3.5279699999999998</v>
      </c>
      <c r="G30" s="96">
        <v>4.0919600000000003</v>
      </c>
      <c r="H30" s="96">
        <v>3.2632699999999999</v>
      </c>
      <c r="I30" s="96">
        <v>3.0227900000000001</v>
      </c>
      <c r="J30" s="96">
        <v>4.1467499999999999</v>
      </c>
      <c r="K30" s="96">
        <v>5.01187</v>
      </c>
      <c r="L30" s="96">
        <v>5.04575</v>
      </c>
      <c r="M30" s="96">
        <v>6.3107199999999999</v>
      </c>
      <c r="N30" s="96">
        <v>7.9041699999999997</v>
      </c>
      <c r="O30" s="96">
        <v>9.9486600000000003</v>
      </c>
    </row>
    <row r="31" spans="1:19" s="46" customFormat="1" ht="15" customHeight="1">
      <c r="A31" s="55" t="s">
        <v>100</v>
      </c>
      <c r="B31" s="94">
        <v>4.3499999999999996</v>
      </c>
      <c r="C31" s="94">
        <v>0.88888</v>
      </c>
      <c r="D31" s="94">
        <v>0.45500000000000002</v>
      </c>
      <c r="E31" s="94">
        <v>0</v>
      </c>
      <c r="F31" s="94">
        <v>0</v>
      </c>
      <c r="G31" s="96">
        <v>1.83725</v>
      </c>
      <c r="H31" s="96">
        <v>0</v>
      </c>
      <c r="I31" s="96">
        <v>0</v>
      </c>
      <c r="J31" s="96">
        <v>0</v>
      </c>
      <c r="K31" s="96">
        <v>1.6894899999999999</v>
      </c>
      <c r="L31" s="96">
        <v>1.8605100000000001</v>
      </c>
      <c r="M31" s="96">
        <v>2.05518</v>
      </c>
      <c r="N31" s="96">
        <v>2.60663</v>
      </c>
      <c r="O31" s="96">
        <v>3.2158199999999999</v>
      </c>
    </row>
    <row r="32" spans="1:19" s="46" customFormat="1" ht="15" customHeight="1">
      <c r="A32" s="55" t="s">
        <v>19</v>
      </c>
      <c r="B32" s="94">
        <v>4.8323</v>
      </c>
      <c r="C32" s="94">
        <v>1.2222200000000001</v>
      </c>
      <c r="D32" s="94">
        <v>2.3450000000000002</v>
      </c>
      <c r="E32" s="94">
        <v>0</v>
      </c>
      <c r="F32" s="94">
        <v>3.5279699999999998</v>
      </c>
      <c r="G32" s="96">
        <v>2.2547100000000002</v>
      </c>
      <c r="H32" s="96">
        <v>3.2632699999999999</v>
      </c>
      <c r="I32" s="96">
        <v>3.0227900000000001</v>
      </c>
      <c r="J32" s="96">
        <v>4.1467499999999999</v>
      </c>
      <c r="K32" s="96">
        <v>3.3223799999999999</v>
      </c>
      <c r="L32" s="96">
        <v>3.1852399999999998</v>
      </c>
      <c r="M32" s="96">
        <v>4.2555399999999999</v>
      </c>
      <c r="N32" s="96">
        <v>5.2975399999999997</v>
      </c>
      <c r="O32" s="96">
        <v>6.7328400000000004</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13.764900000000001</v>
      </c>
      <c r="C34" s="94">
        <v>6.875</v>
      </c>
      <c r="D34" s="94">
        <v>6.25</v>
      </c>
      <c r="E34" s="94">
        <v>4.5808</v>
      </c>
      <c r="F34" s="94">
        <v>9.9318000000000008</v>
      </c>
      <c r="G34" s="96">
        <v>7.7247399999999997</v>
      </c>
      <c r="H34" s="96">
        <v>8.6216500000000007</v>
      </c>
      <c r="I34" s="96">
        <v>7.6867400000000004</v>
      </c>
      <c r="J34" s="96">
        <v>10.522729999999999</v>
      </c>
      <c r="K34" s="96">
        <v>9.4541500000000003</v>
      </c>
      <c r="L34" s="96">
        <v>10.682410000000001</v>
      </c>
      <c r="M34" s="96">
        <v>12.42165</v>
      </c>
      <c r="N34" s="96">
        <v>15.704190000000001</v>
      </c>
      <c r="O34" s="96">
        <v>13.97762</v>
      </c>
    </row>
    <row r="35" spans="1:15" s="46" customFormat="1" ht="15" customHeight="1">
      <c r="A35" s="68" t="s">
        <v>105</v>
      </c>
      <c r="B35" s="94">
        <v>6</v>
      </c>
      <c r="C35" s="94">
        <v>4.5750000000000002</v>
      </c>
      <c r="D35" s="94">
        <v>12.9917</v>
      </c>
      <c r="E35" s="94">
        <v>10.025</v>
      </c>
      <c r="F35" s="94">
        <v>9.2881</v>
      </c>
      <c r="G35" s="96">
        <v>6.5301200000000001</v>
      </c>
      <c r="H35" s="96">
        <v>8.9121900000000007</v>
      </c>
      <c r="I35" s="96">
        <v>8.0470699999999997</v>
      </c>
      <c r="J35" s="96">
        <v>8.4857700000000005</v>
      </c>
      <c r="K35" s="96">
        <v>10.52309</v>
      </c>
      <c r="L35" s="96">
        <v>12.798170000000001</v>
      </c>
      <c r="M35" s="96">
        <v>11.543950000000001</v>
      </c>
      <c r="N35" s="96">
        <v>14.076180000000001</v>
      </c>
      <c r="O35" s="96">
        <v>16.486529999999998</v>
      </c>
    </row>
    <row r="36" spans="1:15" s="46" customFormat="1" ht="15" customHeight="1">
      <c r="A36" s="58" t="s">
        <v>8</v>
      </c>
      <c r="B36" s="94"/>
      <c r="C36" s="94"/>
      <c r="D36" s="94"/>
      <c r="E36" s="94"/>
      <c r="F36" s="94"/>
      <c r="G36" s="95">
        <v>75.7</v>
      </c>
      <c r="H36" s="95">
        <v>81.3</v>
      </c>
      <c r="I36" s="95">
        <v>86.5</v>
      </c>
      <c r="J36" s="95">
        <v>92.2</v>
      </c>
      <c r="K36" s="95">
        <v>97.7</v>
      </c>
      <c r="L36" s="95">
        <v>123.6</v>
      </c>
      <c r="M36" s="95">
        <v>144.69999999999999</v>
      </c>
      <c r="N36" s="95">
        <v>162.69999999999999</v>
      </c>
      <c r="O36" s="95">
        <v>176.9</v>
      </c>
    </row>
    <row r="37" spans="1:15" s="46" customFormat="1" ht="15" customHeight="1">
      <c r="A37" s="58" t="s">
        <v>10</v>
      </c>
      <c r="B37" s="94"/>
      <c r="C37" s="94"/>
      <c r="D37" s="94"/>
      <c r="E37" s="94"/>
      <c r="F37" s="94"/>
      <c r="G37" s="95">
        <v>-2.7920400000000098</v>
      </c>
      <c r="H37" s="95">
        <v>-5.9022599999999796</v>
      </c>
      <c r="I37" s="95">
        <v>-7.2662000000000004</v>
      </c>
      <c r="J37" s="95">
        <v>-6.4231900000000204</v>
      </c>
      <c r="K37" s="95">
        <v>-8.7086600000000107</v>
      </c>
      <c r="L37" s="95">
        <v>-12.81424</v>
      </c>
      <c r="M37" s="95">
        <v>-16.63439</v>
      </c>
      <c r="N37" s="95">
        <v>-19.425690000000099</v>
      </c>
      <c r="O37" s="95">
        <v>-27.686520000000002</v>
      </c>
    </row>
    <row r="38" spans="1:15" s="46" customFormat="1" ht="15" customHeight="1">
      <c r="A38" s="58" t="s">
        <v>11</v>
      </c>
      <c r="B38" s="94"/>
      <c r="C38" s="94"/>
      <c r="D38" s="94"/>
      <c r="E38" s="94"/>
      <c r="F38" s="94"/>
      <c r="G38" s="95">
        <v>83.3</v>
      </c>
      <c r="H38" s="95">
        <v>89.3</v>
      </c>
      <c r="I38" s="95">
        <v>95</v>
      </c>
      <c r="J38" s="95">
        <v>101.3</v>
      </c>
      <c r="K38" s="95">
        <v>107.2</v>
      </c>
      <c r="L38" s="95">
        <v>135.30000000000001</v>
      </c>
      <c r="M38" s="95">
        <v>158.19999999999999</v>
      </c>
      <c r="N38" s="95">
        <v>177.7</v>
      </c>
      <c r="O38" s="95">
        <v>193.1</v>
      </c>
    </row>
    <row r="39" spans="1:15" s="46" customFormat="1" ht="15" customHeight="1">
      <c r="A39" s="58" t="s">
        <v>12</v>
      </c>
      <c r="B39" s="94"/>
      <c r="C39" s="94"/>
      <c r="D39" s="94"/>
      <c r="E39" s="94"/>
      <c r="F39" s="94"/>
      <c r="G39" s="95">
        <v>-10.39204</v>
      </c>
      <c r="H39" s="95">
        <v>-13.90226</v>
      </c>
      <c r="I39" s="95">
        <v>-15.7662</v>
      </c>
      <c r="J39" s="95">
        <v>-15.52319</v>
      </c>
      <c r="K39" s="95">
        <v>-18.208659999999998</v>
      </c>
      <c r="L39" s="95">
        <v>-24.514240000000001</v>
      </c>
      <c r="M39" s="95">
        <v>-30.13439</v>
      </c>
      <c r="N39" s="95">
        <v>-34.425690000000003</v>
      </c>
      <c r="O39" s="95">
        <v>-43.886519999999997</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aQUWvlQPE4Mdeg2JvPbU4RG8FL1I/iNHo8r0J7QftRM=" saltValue="rTRevs5Gt5zZq3LXdTcMxg==" spinCount="100000" sheet="1"/>
  <mergeCells count="3">
    <mergeCell ref="A9:O9"/>
    <mergeCell ref="A25:O25"/>
    <mergeCell ref="A7:E7"/>
  </mergeCells>
  <conditionalFormatting sqref="B15:B16 E15:E16 B18:E21">
    <cfRule type="cellIs" dxfId="11" priority="6" operator="lessThan">
      <formula>0</formula>
    </cfRule>
  </conditionalFormatting>
  <conditionalFormatting sqref="B31:E32 B34:E37">
    <cfRule type="cellIs" dxfId="10" priority="3" operator="lessThan">
      <formula>0</formula>
    </cfRule>
  </conditionalFormatting>
  <conditionalFormatting sqref="B23:O23">
    <cfRule type="cellIs" dxfId="9" priority="4" operator="lessThan">
      <formula>0</formula>
    </cfRule>
  </conditionalFormatting>
  <conditionalFormatting sqref="B39:O39">
    <cfRule type="cellIs" dxfId="8" priority="1" operator="lessThan">
      <formula>0</formula>
    </cfRule>
  </conditionalFormatting>
  <conditionalFormatting sqref="F21:O21">
    <cfRule type="cellIs" dxfId="7" priority="5" operator="lessThan">
      <formula>0</formula>
    </cfRule>
  </conditionalFormatting>
  <conditionalFormatting sqref="F37:O37">
    <cfRule type="cellIs" dxfId="6"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44CF-BF93-4CD4-8267-7CFAC6223C50}">
  <dimension ref="A1:S42"/>
  <sheetViews>
    <sheetView zoomScaleNormal="100" workbookViewId="0">
      <pane xSplit="1" ySplit="8" topLeftCell="B20"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113</v>
      </c>
      <c r="B7" s="134"/>
      <c r="C7" s="134"/>
      <c r="D7" s="134"/>
      <c r="E7" s="134"/>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30</v>
      </c>
      <c r="C10" s="90">
        <v>25</v>
      </c>
      <c r="D10" s="90">
        <v>27</v>
      </c>
      <c r="E10" s="90">
        <v>28</v>
      </c>
      <c r="F10" s="90">
        <v>32</v>
      </c>
      <c r="G10" s="91">
        <v>31</v>
      </c>
      <c r="H10" s="91">
        <v>33.200000000000003</v>
      </c>
      <c r="I10" s="91">
        <v>36.700000000000003</v>
      </c>
      <c r="J10" s="91">
        <v>37.200000000000003</v>
      </c>
      <c r="K10" s="91">
        <v>39.200000000000003</v>
      </c>
      <c r="L10" s="91">
        <v>43.3</v>
      </c>
      <c r="M10" s="91">
        <v>48.9</v>
      </c>
      <c r="N10" s="91">
        <v>57.1</v>
      </c>
      <c r="O10" s="91">
        <v>64.3</v>
      </c>
    </row>
    <row r="11" spans="1:18" s="46" customFormat="1" ht="15" customHeight="1">
      <c r="A11" s="57" t="s">
        <v>85</v>
      </c>
      <c r="B11" s="87" t="s">
        <v>110</v>
      </c>
      <c r="C11" s="90">
        <v>0</v>
      </c>
      <c r="D11" s="90">
        <v>5</v>
      </c>
      <c r="E11" s="90">
        <v>5</v>
      </c>
      <c r="F11" s="87" t="s">
        <v>110</v>
      </c>
      <c r="G11" s="92">
        <v>2.6</v>
      </c>
      <c r="H11" s="92">
        <v>1.3</v>
      </c>
      <c r="I11" s="92">
        <v>0</v>
      </c>
      <c r="J11" s="92">
        <v>0</v>
      </c>
      <c r="K11" s="92">
        <v>0</v>
      </c>
      <c r="L11" s="92">
        <v>0</v>
      </c>
      <c r="M11" s="92">
        <v>2.5</v>
      </c>
      <c r="N11" s="92">
        <v>0</v>
      </c>
      <c r="O11" s="92">
        <v>3.1</v>
      </c>
    </row>
    <row r="12" spans="1:18" s="46" customFormat="1" ht="15" customHeight="1">
      <c r="A12" s="55" t="s">
        <v>15</v>
      </c>
      <c r="B12" s="87" t="s">
        <v>110</v>
      </c>
      <c r="C12" s="90">
        <v>0</v>
      </c>
      <c r="D12" s="87" t="s">
        <v>110</v>
      </c>
      <c r="E12" s="87" t="s">
        <v>110</v>
      </c>
      <c r="F12" s="90">
        <v>0</v>
      </c>
      <c r="G12" s="92">
        <v>2.6</v>
      </c>
      <c r="H12" s="92">
        <v>0</v>
      </c>
      <c r="I12" s="92">
        <v>0</v>
      </c>
      <c r="J12" s="92">
        <v>0</v>
      </c>
      <c r="K12" s="92">
        <v>0</v>
      </c>
      <c r="L12" s="92">
        <v>0</v>
      </c>
      <c r="M12" s="92">
        <v>2.5</v>
      </c>
      <c r="N12" s="92">
        <v>0</v>
      </c>
      <c r="O12" s="92">
        <v>3.1</v>
      </c>
    </row>
    <row r="13" spans="1:18" s="46" customFormat="1" ht="15" customHeight="1">
      <c r="A13" s="55" t="s">
        <v>16</v>
      </c>
      <c r="B13" s="87" t="s">
        <v>110</v>
      </c>
      <c r="C13" s="90">
        <v>0</v>
      </c>
      <c r="D13" s="87" t="s">
        <v>110</v>
      </c>
      <c r="E13" s="87" t="s">
        <v>110</v>
      </c>
      <c r="F13" s="87" t="s">
        <v>110</v>
      </c>
      <c r="G13" s="92">
        <v>0</v>
      </c>
      <c r="H13" s="92">
        <v>1.3</v>
      </c>
      <c r="I13" s="92">
        <v>0</v>
      </c>
      <c r="J13" s="92">
        <v>0</v>
      </c>
      <c r="K13" s="92">
        <v>0</v>
      </c>
      <c r="L13" s="92">
        <v>0</v>
      </c>
      <c r="M13" s="92">
        <v>0</v>
      </c>
      <c r="N13" s="92">
        <v>0</v>
      </c>
      <c r="O13" s="92">
        <v>0</v>
      </c>
    </row>
    <row r="14" spans="1:18" s="46" customFormat="1" ht="15" customHeight="1">
      <c r="A14" s="57" t="s">
        <v>89</v>
      </c>
      <c r="B14" s="87" t="s">
        <v>110</v>
      </c>
      <c r="C14" s="87" t="s">
        <v>110</v>
      </c>
      <c r="D14" s="87" t="s">
        <v>110</v>
      </c>
      <c r="E14" s="90">
        <v>0</v>
      </c>
      <c r="F14" s="93">
        <v>0</v>
      </c>
      <c r="G14" s="92">
        <v>0</v>
      </c>
      <c r="H14" s="92">
        <v>0</v>
      </c>
      <c r="I14" s="92">
        <v>0</v>
      </c>
      <c r="J14" s="92">
        <v>0</v>
      </c>
      <c r="K14" s="92">
        <v>0</v>
      </c>
      <c r="L14" s="92">
        <v>0</v>
      </c>
      <c r="M14" s="92">
        <v>0</v>
      </c>
      <c r="N14" s="92">
        <v>1.4</v>
      </c>
      <c r="O14" s="92">
        <v>0</v>
      </c>
    </row>
    <row r="15" spans="1:18" s="46" customFormat="1" ht="15" customHeight="1">
      <c r="A15" s="55" t="s">
        <v>100</v>
      </c>
      <c r="B15" s="87" t="s">
        <v>110</v>
      </c>
      <c r="C15" s="90">
        <v>0</v>
      </c>
      <c r="D15" s="90">
        <v>0</v>
      </c>
      <c r="E15" s="90">
        <v>0</v>
      </c>
      <c r="F15" s="90">
        <v>0</v>
      </c>
      <c r="G15" s="92">
        <v>0</v>
      </c>
      <c r="H15" s="92">
        <v>0</v>
      </c>
      <c r="I15" s="92">
        <v>0</v>
      </c>
      <c r="J15" s="92">
        <v>0</v>
      </c>
      <c r="K15" s="92">
        <v>0</v>
      </c>
      <c r="L15" s="92">
        <v>0</v>
      </c>
      <c r="M15" s="92">
        <v>0</v>
      </c>
      <c r="N15" s="92">
        <v>1.4</v>
      </c>
      <c r="O15" s="92">
        <v>0</v>
      </c>
    </row>
    <row r="16" spans="1:18" s="46" customFormat="1" ht="15" customHeight="1">
      <c r="A16" s="55" t="s">
        <v>19</v>
      </c>
      <c r="B16" s="87" t="s">
        <v>110</v>
      </c>
      <c r="C16" s="87" t="s">
        <v>110</v>
      </c>
      <c r="D16" s="87" t="s">
        <v>110</v>
      </c>
      <c r="E16" s="90">
        <v>0</v>
      </c>
      <c r="F16" s="90">
        <v>0</v>
      </c>
      <c r="G16" s="92">
        <v>0</v>
      </c>
      <c r="H16" s="92">
        <v>0</v>
      </c>
      <c r="I16" s="92">
        <v>0</v>
      </c>
      <c r="J16" s="92">
        <v>0</v>
      </c>
      <c r="K16" s="92">
        <v>0</v>
      </c>
      <c r="L16" s="92">
        <v>0</v>
      </c>
      <c r="M16" s="92">
        <v>0</v>
      </c>
      <c r="N16" s="92">
        <v>0</v>
      </c>
      <c r="O16" s="92">
        <v>0</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5</v>
      </c>
      <c r="C18" s="90">
        <v>5</v>
      </c>
      <c r="D18" s="87" t="s">
        <v>110</v>
      </c>
      <c r="E18" s="87" t="s">
        <v>110</v>
      </c>
      <c r="F18" s="90">
        <v>5</v>
      </c>
      <c r="G18" s="92">
        <v>3.6</v>
      </c>
      <c r="H18" s="92">
        <v>4.5</v>
      </c>
      <c r="I18" s="92">
        <v>4.7</v>
      </c>
      <c r="J18" s="92">
        <v>3.8</v>
      </c>
      <c r="K18" s="92">
        <v>0</v>
      </c>
      <c r="L18" s="92">
        <v>5.3</v>
      </c>
      <c r="M18" s="92">
        <v>7.2</v>
      </c>
      <c r="N18" s="92">
        <v>7.9</v>
      </c>
      <c r="O18" s="92">
        <v>9</v>
      </c>
    </row>
    <row r="19" spans="1:19" s="46" customFormat="1" ht="15" customHeight="1">
      <c r="A19" s="68" t="s">
        <v>105</v>
      </c>
      <c r="B19" s="87" t="s">
        <v>110</v>
      </c>
      <c r="C19" s="90">
        <v>8</v>
      </c>
      <c r="D19" s="87" t="s">
        <v>110</v>
      </c>
      <c r="E19" s="90">
        <v>4</v>
      </c>
      <c r="F19" s="87" t="s">
        <v>110</v>
      </c>
      <c r="G19" s="92">
        <v>5</v>
      </c>
      <c r="H19" s="92">
        <v>3.6</v>
      </c>
      <c r="I19" s="92">
        <v>3</v>
      </c>
      <c r="J19" s="92">
        <v>0</v>
      </c>
      <c r="K19" s="92">
        <v>4.4000000000000004</v>
      </c>
      <c r="L19" s="92">
        <v>5.8</v>
      </c>
      <c r="M19" s="92">
        <v>6.1</v>
      </c>
      <c r="N19" s="92">
        <v>7.2</v>
      </c>
      <c r="O19" s="92">
        <v>7.3</v>
      </c>
    </row>
    <row r="20" spans="1:19" s="46" customFormat="1" ht="15" customHeight="1">
      <c r="A20" s="58" t="s">
        <v>8</v>
      </c>
      <c r="B20" s="90"/>
      <c r="C20" s="90"/>
      <c r="D20" s="90"/>
      <c r="E20" s="90"/>
      <c r="F20" s="90"/>
      <c r="G20" s="91">
        <v>34.71</v>
      </c>
      <c r="H20" s="91">
        <v>36.049999999999997</v>
      </c>
      <c r="I20" s="91">
        <v>39.93</v>
      </c>
      <c r="J20" s="91">
        <v>42.64</v>
      </c>
      <c r="K20" s="91">
        <v>44.9</v>
      </c>
      <c r="L20" s="91">
        <v>54.88</v>
      </c>
      <c r="M20" s="91">
        <v>62.16</v>
      </c>
      <c r="N20" s="91">
        <v>69.77</v>
      </c>
      <c r="O20" s="91">
        <v>73.02</v>
      </c>
    </row>
    <row r="21" spans="1:19" s="46" customFormat="1" ht="15" customHeight="1">
      <c r="A21" s="58" t="s">
        <v>10</v>
      </c>
      <c r="B21" s="90"/>
      <c r="C21" s="90"/>
      <c r="D21" s="90"/>
      <c r="E21" s="90"/>
      <c r="F21" s="90"/>
      <c r="G21" s="91">
        <v>-3.71</v>
      </c>
      <c r="H21" s="91">
        <v>-2.8499999999999899</v>
      </c>
      <c r="I21" s="91">
        <v>-3.23</v>
      </c>
      <c r="J21" s="91">
        <v>-5.44</v>
      </c>
      <c r="K21" s="91">
        <v>-5.7</v>
      </c>
      <c r="L21" s="91">
        <v>-11.58</v>
      </c>
      <c r="M21" s="91">
        <v>-13.26</v>
      </c>
      <c r="N21" s="91">
        <v>-12.67</v>
      </c>
      <c r="O21" s="91">
        <v>-8.7200000000000095</v>
      </c>
    </row>
    <row r="22" spans="1:19" s="46" customFormat="1" ht="15" customHeight="1">
      <c r="A22" s="58" t="s">
        <v>11</v>
      </c>
      <c r="B22" s="90"/>
      <c r="C22" s="90"/>
      <c r="D22" s="90"/>
      <c r="E22" s="90"/>
      <c r="F22" s="90"/>
      <c r="G22" s="91">
        <v>57.21</v>
      </c>
      <c r="H22" s="91">
        <v>59.59</v>
      </c>
      <c r="I22" s="91">
        <v>66.69</v>
      </c>
      <c r="J22" s="91">
        <v>71.52</v>
      </c>
      <c r="K22" s="91">
        <v>75.63</v>
      </c>
      <c r="L22" s="91">
        <v>93.69</v>
      </c>
      <c r="M22" s="91">
        <v>106.83</v>
      </c>
      <c r="N22" s="91">
        <v>120.63</v>
      </c>
      <c r="O22" s="91">
        <v>126.48</v>
      </c>
    </row>
    <row r="23" spans="1:19" s="46" customFormat="1" ht="15" customHeight="1">
      <c r="A23" s="58" t="s">
        <v>12</v>
      </c>
      <c r="B23" s="90"/>
      <c r="C23" s="90"/>
      <c r="D23" s="90"/>
      <c r="E23" s="90"/>
      <c r="F23" s="90"/>
      <c r="G23" s="91">
        <v>-26.21</v>
      </c>
      <c r="H23" s="91">
        <v>-26.39</v>
      </c>
      <c r="I23" s="91">
        <v>-29.99</v>
      </c>
      <c r="J23" s="91">
        <v>-34.32</v>
      </c>
      <c r="K23" s="91">
        <v>-36.43</v>
      </c>
      <c r="L23" s="91">
        <v>-50.39</v>
      </c>
      <c r="M23" s="91">
        <v>-57.93</v>
      </c>
      <c r="N23" s="91">
        <v>-63.53</v>
      </c>
      <c r="O23" s="91">
        <v>-62.18</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31.018000000000001</v>
      </c>
      <c r="C26" s="94">
        <v>24.9133</v>
      </c>
      <c r="D26" s="94">
        <v>27.0884</v>
      </c>
      <c r="E26" s="94">
        <v>27.4573</v>
      </c>
      <c r="F26" s="94">
        <v>31.177199999999999</v>
      </c>
      <c r="G26" s="95">
        <v>29.70823</v>
      </c>
      <c r="H26" s="95">
        <v>32.839700000000001</v>
      </c>
      <c r="I26" s="95">
        <v>34.77543</v>
      </c>
      <c r="J26" s="95">
        <v>34.826439999999998</v>
      </c>
      <c r="K26" s="95">
        <v>36.765770000000003</v>
      </c>
      <c r="L26" s="95">
        <v>40.583579999999998</v>
      </c>
      <c r="M26" s="95">
        <v>46.06456</v>
      </c>
      <c r="N26" s="95">
        <v>52.329450000000001</v>
      </c>
      <c r="O26" s="95">
        <v>60.519080000000002</v>
      </c>
    </row>
    <row r="27" spans="1:19" s="46" customFormat="1" ht="15" customHeight="1">
      <c r="A27" s="57" t="s">
        <v>85</v>
      </c>
      <c r="B27" s="94">
        <v>3</v>
      </c>
      <c r="C27" s="94">
        <v>0</v>
      </c>
      <c r="D27" s="94">
        <v>5.6724999999999994</v>
      </c>
      <c r="E27" s="94">
        <v>4.3627000000000002</v>
      </c>
      <c r="F27" s="94">
        <v>1.7210000000000001</v>
      </c>
      <c r="G27" s="96">
        <v>2.5268600000000001</v>
      </c>
      <c r="H27" s="96">
        <v>1.0513999999999999</v>
      </c>
      <c r="I27" s="96">
        <v>0</v>
      </c>
      <c r="J27" s="96">
        <v>0</v>
      </c>
      <c r="K27" s="96">
        <v>0</v>
      </c>
      <c r="L27" s="96">
        <v>0</v>
      </c>
      <c r="M27" s="96">
        <v>2.7695599999999998</v>
      </c>
      <c r="N27" s="96">
        <v>0</v>
      </c>
      <c r="O27" s="96">
        <v>3.2317200000000001</v>
      </c>
    </row>
    <row r="28" spans="1:19" s="46" customFormat="1" ht="15" customHeight="1">
      <c r="A28" s="55" t="s">
        <v>15</v>
      </c>
      <c r="B28" s="94">
        <v>2</v>
      </c>
      <c r="C28" s="94">
        <v>0</v>
      </c>
      <c r="D28" s="94">
        <v>3.5644</v>
      </c>
      <c r="E28" s="94">
        <v>4.2877000000000001</v>
      </c>
      <c r="F28" s="94">
        <v>0</v>
      </c>
      <c r="G28" s="96">
        <v>2.5268600000000001</v>
      </c>
      <c r="H28" s="96">
        <v>0</v>
      </c>
      <c r="I28" s="96">
        <v>0</v>
      </c>
      <c r="J28" s="96">
        <v>0</v>
      </c>
      <c r="K28" s="96">
        <v>0</v>
      </c>
      <c r="L28" s="96">
        <v>0</v>
      </c>
      <c r="M28" s="96">
        <v>2.7695599999999998</v>
      </c>
      <c r="N28" s="96">
        <v>0</v>
      </c>
      <c r="O28" s="96">
        <v>3.2317200000000001</v>
      </c>
    </row>
    <row r="29" spans="1:19" s="46" customFormat="1" ht="15" customHeight="1">
      <c r="A29" s="55" t="s">
        <v>16</v>
      </c>
      <c r="B29" s="94">
        <v>1</v>
      </c>
      <c r="C29" s="94">
        <v>0</v>
      </c>
      <c r="D29" s="94">
        <v>2.1080999999999999</v>
      </c>
      <c r="E29" s="94">
        <v>7.4999999999999997E-2</v>
      </c>
      <c r="F29" s="94">
        <v>1.7210000000000001</v>
      </c>
      <c r="G29" s="96">
        <v>0</v>
      </c>
      <c r="H29" s="96">
        <v>1.0513999999999999</v>
      </c>
      <c r="I29" s="96">
        <v>0</v>
      </c>
      <c r="J29" s="96">
        <v>0</v>
      </c>
      <c r="K29" s="96">
        <v>0</v>
      </c>
      <c r="L29" s="96">
        <v>0</v>
      </c>
      <c r="M29" s="96">
        <v>0</v>
      </c>
      <c r="N29" s="96">
        <v>0</v>
      </c>
      <c r="O29" s="96">
        <v>0</v>
      </c>
    </row>
    <row r="30" spans="1:19" s="46" customFormat="1" ht="15" customHeight="1">
      <c r="A30" s="57" t="s">
        <v>89</v>
      </c>
      <c r="B30" s="94">
        <v>2.8250000000000002</v>
      </c>
      <c r="C30" s="94">
        <v>2.375</v>
      </c>
      <c r="D30" s="94">
        <v>1.1499999999999999</v>
      </c>
      <c r="E30" s="94">
        <v>0</v>
      </c>
      <c r="F30" s="97">
        <v>0</v>
      </c>
      <c r="G30" s="96">
        <v>0</v>
      </c>
      <c r="H30" s="96">
        <v>0</v>
      </c>
      <c r="I30" s="96">
        <v>0</v>
      </c>
      <c r="J30" s="96">
        <v>0</v>
      </c>
      <c r="K30" s="96">
        <v>0</v>
      </c>
      <c r="L30" s="96">
        <v>0</v>
      </c>
      <c r="M30" s="96">
        <v>0</v>
      </c>
      <c r="N30" s="96">
        <v>0.91349999999999998</v>
      </c>
      <c r="O30" s="96">
        <v>0</v>
      </c>
    </row>
    <row r="31" spans="1:19" s="46" customFormat="1" ht="15" customHeight="1">
      <c r="A31" s="55" t="s">
        <v>100</v>
      </c>
      <c r="B31" s="94">
        <v>1.575</v>
      </c>
      <c r="C31" s="94">
        <v>0</v>
      </c>
      <c r="D31" s="94">
        <v>0</v>
      </c>
      <c r="E31" s="94">
        <v>0</v>
      </c>
      <c r="F31" s="94">
        <v>0</v>
      </c>
      <c r="G31" s="96">
        <v>0</v>
      </c>
      <c r="H31" s="96">
        <v>0</v>
      </c>
      <c r="I31" s="96">
        <v>0</v>
      </c>
      <c r="J31" s="96">
        <v>0</v>
      </c>
      <c r="K31" s="96">
        <v>0</v>
      </c>
      <c r="L31" s="96">
        <v>0</v>
      </c>
      <c r="M31" s="96">
        <v>0</v>
      </c>
      <c r="N31" s="96">
        <v>0.91349999999999998</v>
      </c>
      <c r="O31" s="96">
        <v>0</v>
      </c>
    </row>
    <row r="32" spans="1:19" s="46" customFormat="1" ht="15" customHeight="1">
      <c r="A32" s="55" t="s">
        <v>19</v>
      </c>
      <c r="B32" s="94">
        <v>1.25</v>
      </c>
      <c r="C32" s="94">
        <v>2.375</v>
      </c>
      <c r="D32" s="94">
        <v>1.1499999999999999</v>
      </c>
      <c r="E32" s="94">
        <v>0</v>
      </c>
      <c r="F32" s="94">
        <v>0</v>
      </c>
      <c r="G32" s="96">
        <v>0</v>
      </c>
      <c r="H32" s="96">
        <v>0</v>
      </c>
      <c r="I32" s="96">
        <v>0</v>
      </c>
      <c r="J32" s="96">
        <v>0</v>
      </c>
      <c r="K32" s="96">
        <v>0</v>
      </c>
      <c r="L32" s="96">
        <v>0</v>
      </c>
      <c r="M32" s="96">
        <v>0</v>
      </c>
      <c r="N32" s="96">
        <v>0</v>
      </c>
      <c r="O32" s="96">
        <v>0</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5.65</v>
      </c>
      <c r="C34" s="94">
        <v>4.9791999999999996</v>
      </c>
      <c r="D34" s="94">
        <v>1.9956</v>
      </c>
      <c r="E34" s="94">
        <v>1.25</v>
      </c>
      <c r="F34" s="94">
        <v>4.5</v>
      </c>
      <c r="G34" s="96">
        <v>3.4506299999999999</v>
      </c>
      <c r="H34" s="96">
        <v>4.4981499999999999</v>
      </c>
      <c r="I34" s="96">
        <v>4.5225099999999996</v>
      </c>
      <c r="J34" s="96">
        <v>3.5991300000000002</v>
      </c>
      <c r="K34" s="96">
        <v>0</v>
      </c>
      <c r="L34" s="96">
        <v>5.1581599999999996</v>
      </c>
      <c r="M34" s="96">
        <v>6.88687</v>
      </c>
      <c r="N34" s="96">
        <v>7.1348399999999996</v>
      </c>
      <c r="O34" s="96">
        <v>8.7361299999999993</v>
      </c>
    </row>
    <row r="35" spans="1:15" s="46" customFormat="1" ht="15" customHeight="1">
      <c r="A35" s="68" t="s">
        <v>105</v>
      </c>
      <c r="B35" s="94">
        <v>2.5428999999999999</v>
      </c>
      <c r="C35" s="94">
        <v>8.9499999999999993</v>
      </c>
      <c r="D35" s="94">
        <v>2.2999999999999998</v>
      </c>
      <c r="E35" s="94">
        <v>3.9375</v>
      </c>
      <c r="F35" s="94">
        <v>3.7461000000000002</v>
      </c>
      <c r="G35" s="96">
        <v>5.0022200000000003</v>
      </c>
      <c r="H35" s="96">
        <v>3.3685</v>
      </c>
      <c r="I35" s="96">
        <v>2.9076200000000001</v>
      </c>
      <c r="J35" s="96">
        <v>0</v>
      </c>
      <c r="K35" s="96">
        <v>4.21713</v>
      </c>
      <c r="L35" s="96">
        <v>5.3975999999999997</v>
      </c>
      <c r="M35" s="96">
        <v>5.8768900000000004</v>
      </c>
      <c r="N35" s="96">
        <v>6.7803800000000001</v>
      </c>
      <c r="O35" s="96">
        <v>6.7626600000000003</v>
      </c>
    </row>
    <row r="36" spans="1:15" s="46" customFormat="1" ht="15" customHeight="1">
      <c r="A36" s="58" t="s">
        <v>8</v>
      </c>
      <c r="B36" s="94"/>
      <c r="C36" s="94"/>
      <c r="D36" s="94"/>
      <c r="E36" s="94"/>
      <c r="F36" s="94"/>
      <c r="G36" s="95">
        <v>33.200000000000003</v>
      </c>
      <c r="H36" s="95">
        <v>35.5</v>
      </c>
      <c r="I36" s="95">
        <v>37.799999999999997</v>
      </c>
      <c r="J36" s="95">
        <v>39.799999999999997</v>
      </c>
      <c r="K36" s="95">
        <v>42.1</v>
      </c>
      <c r="L36" s="95">
        <v>51.5</v>
      </c>
      <c r="M36" s="95">
        <v>58.7</v>
      </c>
      <c r="N36" s="95">
        <v>64.400000000000006</v>
      </c>
      <c r="O36" s="95">
        <v>68.2</v>
      </c>
    </row>
    <row r="37" spans="1:15" s="46" customFormat="1" ht="15" customHeight="1">
      <c r="A37" s="58" t="s">
        <v>10</v>
      </c>
      <c r="B37" s="94"/>
      <c r="C37" s="94"/>
      <c r="D37" s="94"/>
      <c r="E37" s="94"/>
      <c r="F37" s="94"/>
      <c r="G37" s="95">
        <v>-3.49176999999999</v>
      </c>
      <c r="H37" s="95">
        <v>-2.6602999999999999</v>
      </c>
      <c r="I37" s="95">
        <v>-3.0245700000000002</v>
      </c>
      <c r="J37" s="95">
        <v>-4.9735600000000098</v>
      </c>
      <c r="K37" s="95">
        <v>-5.3342300000000096</v>
      </c>
      <c r="L37" s="95">
        <v>-10.91642</v>
      </c>
      <c r="M37" s="95">
        <v>-12.635439999999999</v>
      </c>
      <c r="N37" s="95">
        <v>-12.070550000000001</v>
      </c>
      <c r="O37" s="95">
        <v>-7.68092000000002</v>
      </c>
    </row>
    <row r="38" spans="1:15" s="46" customFormat="1" ht="15" customHeight="1">
      <c r="A38" s="58" t="s">
        <v>11</v>
      </c>
      <c r="B38" s="94"/>
      <c r="C38" s="94"/>
      <c r="D38" s="94"/>
      <c r="E38" s="94"/>
      <c r="F38" s="94"/>
      <c r="G38" s="95">
        <v>54.6</v>
      </c>
      <c r="H38" s="95">
        <v>58.8</v>
      </c>
      <c r="I38" s="95">
        <v>62.9</v>
      </c>
      <c r="J38" s="95">
        <v>66.599999999999994</v>
      </c>
      <c r="K38" s="95">
        <v>70.7</v>
      </c>
      <c r="L38" s="95">
        <v>87.6</v>
      </c>
      <c r="M38" s="95">
        <v>100.7</v>
      </c>
      <c r="N38" s="95">
        <v>111</v>
      </c>
      <c r="O38" s="95">
        <v>117.9</v>
      </c>
    </row>
    <row r="39" spans="1:15" s="46" customFormat="1" ht="15" customHeight="1">
      <c r="A39" s="58" t="s">
        <v>12</v>
      </c>
      <c r="B39" s="94"/>
      <c r="C39" s="94"/>
      <c r="D39" s="94"/>
      <c r="E39" s="94"/>
      <c r="F39" s="94"/>
      <c r="G39" s="95">
        <v>-24.891770000000001</v>
      </c>
      <c r="H39" s="95">
        <v>-25.9603</v>
      </c>
      <c r="I39" s="95">
        <v>-28.124569999999999</v>
      </c>
      <c r="J39" s="95">
        <v>-31.77356</v>
      </c>
      <c r="K39" s="95">
        <v>-33.934229999999999</v>
      </c>
      <c r="L39" s="95">
        <v>-47.016419999999997</v>
      </c>
      <c r="M39" s="95">
        <v>-54.635440000000003</v>
      </c>
      <c r="N39" s="95">
        <v>-58.670549999999999</v>
      </c>
      <c r="O39" s="95">
        <v>-57.380920000000003</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JRHIWW/IPSQbQXNaNZKqZyq0AaSK5X692w5vRzHECNg=" saltValue="E3HSDgNZn4OxYg8nrMQq2Q==" spinCount="100000" sheet="1"/>
  <mergeCells count="3">
    <mergeCell ref="A9:O9"/>
    <mergeCell ref="A25:O25"/>
    <mergeCell ref="A7:E7"/>
  </mergeCells>
  <conditionalFormatting sqref="B31:E32 B34:E37">
    <cfRule type="cellIs" dxfId="5" priority="3" operator="lessThan">
      <formula>0</formula>
    </cfRule>
  </conditionalFormatting>
  <conditionalFormatting sqref="B23:O23">
    <cfRule type="cellIs" dxfId="4" priority="4" operator="lessThan">
      <formula>0</formula>
    </cfRule>
  </conditionalFormatting>
  <conditionalFormatting sqref="B39:O39">
    <cfRule type="cellIs" dxfId="3" priority="1" operator="lessThan">
      <formula>0</formula>
    </cfRule>
  </conditionalFormatting>
  <conditionalFormatting sqref="C15:E15 E16 B18:C18 C19 E19 B20:E21">
    <cfRule type="cellIs" dxfId="2" priority="6" operator="lessThan">
      <formula>0</formula>
    </cfRule>
  </conditionalFormatting>
  <conditionalFormatting sqref="F21:O21">
    <cfRule type="cellIs" dxfId="1" priority="5" operator="lessThan">
      <formula>0</formula>
    </cfRule>
  </conditionalFormatting>
  <conditionalFormatting sqref="F37:O37">
    <cfRule type="cellIs" dxfId="0"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02343-5498-4A8F-8AC4-8C5BE069B00E}">
  <dimension ref="A1:M49"/>
  <sheetViews>
    <sheetView workbookViewId="0">
      <selection activeCell="B17" sqref="B17"/>
    </sheetView>
  </sheetViews>
  <sheetFormatPr defaultRowHeight="14.5"/>
  <cols>
    <col min="2" max="2" width="9.26953125" customWidth="1" collapsed="1"/>
    <col min="3" max="3" width="8.81640625" customWidth="1" collapsed="1"/>
    <col min="4" max="4" width="10" bestFit="1" customWidth="1" collapsed="1"/>
    <col min="5" max="5" width="7.1796875" bestFit="1" customWidth="1" collapsed="1"/>
    <col min="6" max="6" width="8.1796875" bestFit="1" customWidth="1" collapsed="1"/>
    <col min="7" max="7" width="10" bestFit="1" customWidth="1" collapsed="1"/>
    <col min="8" max="8" width="8.26953125" bestFit="1" customWidth="1" collapsed="1"/>
    <col min="10" max="10" width="10" bestFit="1" customWidth="1" collapsed="1"/>
    <col min="11" max="11" width="10.54296875" bestFit="1" customWidth="1" collapsed="1"/>
    <col min="12" max="12" width="8.1796875" bestFit="1" customWidth="1" collapsed="1"/>
    <col min="13" max="13" width="11.7265625" bestFit="1" customWidth="1" collapsed="1"/>
  </cols>
  <sheetData>
    <row r="1" spans="1:13" ht="18.5">
      <c r="A1" s="4" t="s">
        <v>23</v>
      </c>
    </row>
    <row r="2" spans="1:13" ht="7.5" customHeight="1"/>
    <row r="3" spans="1:13" ht="80">
      <c r="A3" s="5" t="s">
        <v>24</v>
      </c>
      <c r="B3" s="5" t="s">
        <v>25</v>
      </c>
      <c r="C3" s="5" t="s">
        <v>26</v>
      </c>
      <c r="D3" s="5" t="s">
        <v>27</v>
      </c>
      <c r="E3" s="5" t="s">
        <v>28</v>
      </c>
      <c r="F3" s="5" t="s">
        <v>29</v>
      </c>
      <c r="G3" s="5" t="s">
        <v>30</v>
      </c>
      <c r="H3" s="5" t="s">
        <v>31</v>
      </c>
      <c r="I3" s="5" t="s">
        <v>32</v>
      </c>
      <c r="J3" s="5" t="s">
        <v>33</v>
      </c>
      <c r="K3" s="5" t="s">
        <v>34</v>
      </c>
      <c r="L3" s="5" t="s">
        <v>35</v>
      </c>
      <c r="M3" s="5" t="s">
        <v>36</v>
      </c>
    </row>
    <row r="4" spans="1:13">
      <c r="A4" s="6">
        <v>2014</v>
      </c>
      <c r="B4" s="7">
        <v>24335.51</v>
      </c>
      <c r="C4" s="6"/>
      <c r="D4" s="6"/>
      <c r="E4" s="7">
        <v>24335.51</v>
      </c>
      <c r="F4" s="6"/>
      <c r="G4" s="6"/>
      <c r="H4" s="6"/>
      <c r="I4" s="6"/>
      <c r="J4" s="6"/>
      <c r="K4" s="7">
        <v>32760</v>
      </c>
      <c r="L4" s="8">
        <v>0.74284218559218551</v>
      </c>
      <c r="M4" s="7"/>
    </row>
    <row r="5" spans="1:13">
      <c r="A5" s="6">
        <v>2015</v>
      </c>
      <c r="B5" s="7">
        <v>25485.24</v>
      </c>
      <c r="C5" s="6"/>
      <c r="D5" s="6"/>
      <c r="E5" s="7">
        <v>25485.24</v>
      </c>
      <c r="F5" s="6"/>
      <c r="G5" s="6"/>
      <c r="H5" s="6"/>
      <c r="I5" s="6"/>
      <c r="J5" s="6"/>
      <c r="K5" s="7">
        <v>33727</v>
      </c>
      <c r="L5" s="8">
        <v>0.7556331722358941</v>
      </c>
      <c r="M5" s="7">
        <v>23815995</v>
      </c>
    </row>
    <row r="6" spans="1:13">
      <c r="A6" s="6">
        <v>2016</v>
      </c>
      <c r="B6" s="7">
        <v>26697</v>
      </c>
      <c r="C6" s="6"/>
      <c r="D6" s="6"/>
      <c r="E6" s="7">
        <v>26697</v>
      </c>
      <c r="F6" s="6"/>
      <c r="G6" s="6"/>
      <c r="H6" s="6"/>
      <c r="I6" s="6"/>
      <c r="J6" s="6"/>
      <c r="K6" s="7">
        <v>35133</v>
      </c>
      <c r="L6" s="8">
        <v>0.75988386986593803</v>
      </c>
      <c r="M6" s="7">
        <v>24190907</v>
      </c>
    </row>
    <row r="7" spans="1:13">
      <c r="A7" s="6">
        <v>2017</v>
      </c>
      <c r="B7" s="7">
        <v>27738.09</v>
      </c>
      <c r="C7" s="6"/>
      <c r="D7" s="6"/>
      <c r="E7" s="7">
        <v>27738.09</v>
      </c>
      <c r="F7" s="6"/>
      <c r="G7" s="6"/>
      <c r="H7" s="6"/>
      <c r="I7" s="6"/>
      <c r="J7" s="6"/>
      <c r="K7" s="7">
        <v>36131</v>
      </c>
      <c r="L7" s="8">
        <v>0.76770889264066866</v>
      </c>
      <c r="M7" s="7">
        <v>24601860</v>
      </c>
    </row>
    <row r="8" spans="1:13">
      <c r="A8" s="6">
        <v>2018</v>
      </c>
      <c r="B8" s="7">
        <v>28547.77</v>
      </c>
      <c r="C8" s="6"/>
      <c r="D8" s="6"/>
      <c r="E8" s="7">
        <v>28547.77</v>
      </c>
      <c r="F8" s="6"/>
      <c r="G8" s="6"/>
      <c r="H8" s="6"/>
      <c r="I8" s="6"/>
      <c r="J8" s="6"/>
      <c r="K8" s="7">
        <v>36916</v>
      </c>
      <c r="L8" s="8">
        <v>0.77331698992306863</v>
      </c>
      <c r="M8" s="7">
        <v>24982688</v>
      </c>
    </row>
    <row r="9" spans="1:13">
      <c r="A9" s="6">
        <v>2019</v>
      </c>
      <c r="B9" s="7">
        <v>29608.92</v>
      </c>
      <c r="C9" s="6"/>
      <c r="D9" s="6"/>
      <c r="E9" s="7">
        <v>29608.92</v>
      </c>
      <c r="F9" s="6"/>
      <c r="G9" s="6"/>
      <c r="H9" s="6"/>
      <c r="I9" s="6"/>
      <c r="J9" s="6"/>
      <c r="K9" s="7">
        <v>37530</v>
      </c>
      <c r="L9" s="8">
        <v>0.78894004796163064</v>
      </c>
      <c r="M9" s="7">
        <v>25365571</v>
      </c>
    </row>
    <row r="10" spans="1:13">
      <c r="A10" s="6">
        <v>2020</v>
      </c>
      <c r="B10" s="7">
        <v>29353.39</v>
      </c>
      <c r="C10" s="6"/>
      <c r="D10" s="6"/>
      <c r="E10" s="7">
        <v>29353.39</v>
      </c>
      <c r="F10" s="6"/>
      <c r="G10" s="6"/>
      <c r="H10" s="6"/>
      <c r="I10" s="6"/>
      <c r="J10" s="6"/>
      <c r="K10" s="7">
        <v>37837</v>
      </c>
      <c r="L10" s="8">
        <v>0.7757853423897243</v>
      </c>
      <c r="M10" s="7">
        <v>25697298</v>
      </c>
    </row>
    <row r="11" spans="1:13">
      <c r="A11" s="6">
        <v>2021</v>
      </c>
      <c r="B11" s="7">
        <v>31056.31</v>
      </c>
      <c r="C11" s="6"/>
      <c r="D11" s="6"/>
      <c r="E11" s="7">
        <v>31056.31</v>
      </c>
      <c r="F11" s="6"/>
      <c r="G11" s="6"/>
      <c r="H11" s="6"/>
      <c r="I11" s="6"/>
      <c r="J11" s="6"/>
      <c r="K11" s="7">
        <v>38357</v>
      </c>
      <c r="L11" s="8">
        <v>0.80966472873269546</v>
      </c>
      <c r="M11" s="7">
        <v>25688012</v>
      </c>
    </row>
    <row r="12" spans="1:13">
      <c r="A12" s="6">
        <v>2022</v>
      </c>
      <c r="B12" s="7">
        <v>29920.51</v>
      </c>
      <c r="C12" s="6"/>
      <c r="D12" s="6"/>
      <c r="E12" s="7">
        <v>29920.51</v>
      </c>
      <c r="F12" s="6"/>
      <c r="G12" s="6"/>
      <c r="H12" s="6"/>
      <c r="I12" s="6"/>
      <c r="J12" s="6"/>
      <c r="K12" s="7">
        <v>38881</v>
      </c>
      <c r="L12" s="8">
        <v>0.76954064967464819</v>
      </c>
      <c r="M12" s="6"/>
    </row>
    <row r="13" spans="1:13">
      <c r="A13" s="9">
        <v>2023</v>
      </c>
      <c r="B13" s="10">
        <v>30428.107230162099</v>
      </c>
      <c r="C13" s="10">
        <v>32538.6351878778</v>
      </c>
      <c r="D13" s="10">
        <v>34070.593552185797</v>
      </c>
      <c r="E13" s="10">
        <v>29581.365844</v>
      </c>
      <c r="F13" s="11">
        <f>C13/$B13-1</f>
        <v>6.9361131855866009E-2</v>
      </c>
      <c r="G13" s="11">
        <f>D13/$B13-1</f>
        <v>0.11970794944527663</v>
      </c>
      <c r="H13" s="12">
        <f>$E13-B13</f>
        <v>-846.74138616209893</v>
      </c>
      <c r="I13" s="12">
        <f>$E13-C13</f>
        <v>-2957.2693438778006</v>
      </c>
      <c r="J13" s="12">
        <f>$E13-D13</f>
        <v>-4489.2277081857974</v>
      </c>
      <c r="K13" s="10">
        <v>39269</v>
      </c>
      <c r="L13" s="13">
        <v>0.75330071669764953</v>
      </c>
      <c r="M13" s="10">
        <v>26559787.774656799</v>
      </c>
    </row>
    <row r="14" spans="1:13">
      <c r="A14" s="9">
        <v>2024</v>
      </c>
      <c r="B14" s="10">
        <v>31003.094124109801</v>
      </c>
      <c r="C14" s="10">
        <v>33153.6497832565</v>
      </c>
      <c r="D14" s="10">
        <v>34689.473827171401</v>
      </c>
      <c r="E14" s="10">
        <v>30064.057326999999</v>
      </c>
      <c r="F14" s="11">
        <f>C14/$B14-1</f>
        <v>6.9365839762241865E-2</v>
      </c>
      <c r="G14" s="11">
        <f>D14/$B14-1</f>
        <v>0.11890360646922837</v>
      </c>
      <c r="H14" s="12">
        <f t="shared" ref="H14:J31" si="0">$E14-B14</f>
        <v>-939.03679710980214</v>
      </c>
      <c r="I14" s="12">
        <f t="shared" si="0"/>
        <v>-3089.5924562565015</v>
      </c>
      <c r="J14" s="12">
        <f t="shared" si="0"/>
        <v>-4625.4165001714027</v>
      </c>
      <c r="K14" s="10">
        <v>39880</v>
      </c>
      <c r="L14" s="13">
        <v>0.75386302224172519</v>
      </c>
      <c r="M14" s="10">
        <v>26905067.251768999</v>
      </c>
    </row>
    <row r="15" spans="1:13">
      <c r="A15" s="9">
        <v>2025</v>
      </c>
      <c r="B15" s="10">
        <v>31591.150206548999</v>
      </c>
      <c r="C15" s="10">
        <v>33782.8077480844</v>
      </c>
      <c r="D15" s="10">
        <v>35326.311790833402</v>
      </c>
      <c r="E15" s="10">
        <v>30455.052223999999</v>
      </c>
      <c r="F15" s="11">
        <f t="shared" ref="F15:G30" si="1">C15/$B15-1</f>
        <v>6.9375680442336662E-2</v>
      </c>
      <c r="G15" s="11">
        <f t="shared" si="1"/>
        <v>0.11823442830866249</v>
      </c>
      <c r="H15" s="12">
        <f t="shared" si="0"/>
        <v>-1136.0979825489994</v>
      </c>
      <c r="I15" s="12">
        <f t="shared" si="0"/>
        <v>-3327.7555240844013</v>
      </c>
      <c r="J15" s="12">
        <f t="shared" si="0"/>
        <v>-4871.2595668334034</v>
      </c>
      <c r="K15" s="10">
        <v>40595</v>
      </c>
      <c r="L15" s="13">
        <v>0.75021683025003072</v>
      </c>
      <c r="M15" s="10">
        <v>27275999.013262</v>
      </c>
    </row>
    <row r="16" spans="1:13">
      <c r="A16" s="9">
        <v>2026</v>
      </c>
      <c r="B16" s="10">
        <v>32208.279352716301</v>
      </c>
      <c r="C16" s="10">
        <v>34443.5920330839</v>
      </c>
      <c r="D16" s="10">
        <v>35998.161078880199</v>
      </c>
      <c r="E16" s="10">
        <v>30878.609425999999</v>
      </c>
      <c r="F16" s="11">
        <f t="shared" si="1"/>
        <v>6.9401803675646523E-2</v>
      </c>
      <c r="G16" s="11">
        <f t="shared" si="1"/>
        <v>0.11766793514985685</v>
      </c>
      <c r="H16" s="12">
        <f t="shared" si="0"/>
        <v>-1329.6699267163021</v>
      </c>
      <c r="I16" s="12">
        <f t="shared" si="0"/>
        <v>-3564.9826070839008</v>
      </c>
      <c r="J16" s="12">
        <f t="shared" si="0"/>
        <v>-5119.5516528802</v>
      </c>
      <c r="K16" s="10">
        <v>41156</v>
      </c>
      <c r="L16" s="13">
        <v>0.75028208343862379</v>
      </c>
      <c r="M16" s="10">
        <v>27673289.413571998</v>
      </c>
    </row>
    <row r="17" spans="1:13">
      <c r="A17" s="9">
        <v>2027</v>
      </c>
      <c r="B17" s="10">
        <v>32818.313428466798</v>
      </c>
      <c r="C17" s="10">
        <v>35096.900693491501</v>
      </c>
      <c r="D17" s="10">
        <v>36661.667528296501</v>
      </c>
      <c r="E17" s="10">
        <v>31306.094041</v>
      </c>
      <c r="F17" s="11">
        <f t="shared" si="1"/>
        <v>6.9430358448836271E-2</v>
      </c>
      <c r="G17" s="11">
        <f t="shared" si="1"/>
        <v>0.11711004309246298</v>
      </c>
      <c r="H17" s="12">
        <f t="shared" si="0"/>
        <v>-1512.2193874667973</v>
      </c>
      <c r="I17" s="12">
        <f t="shared" si="0"/>
        <v>-3790.8066524915012</v>
      </c>
      <c r="J17" s="12">
        <f t="shared" si="0"/>
        <v>-5355.5734872965004</v>
      </c>
      <c r="K17" s="10">
        <v>41800</v>
      </c>
      <c r="L17" s="13">
        <v>0.74894961820574169</v>
      </c>
      <c r="M17" s="10">
        <v>28065341.1755745</v>
      </c>
    </row>
    <row r="18" spans="1:13">
      <c r="A18" s="9">
        <v>2028</v>
      </c>
      <c r="B18" s="10">
        <v>33421.312211222001</v>
      </c>
      <c r="C18" s="10">
        <v>35743.151490217402</v>
      </c>
      <c r="D18" s="10">
        <v>37318.837567405601</v>
      </c>
      <c r="E18" s="10">
        <v>31704.522730000001</v>
      </c>
      <c r="F18" s="11">
        <f t="shared" si="1"/>
        <v>6.9471816795265928E-2</v>
      </c>
      <c r="G18" s="11">
        <f t="shared" si="1"/>
        <v>0.1166179631592954</v>
      </c>
      <c r="H18" s="12">
        <f t="shared" si="0"/>
        <v>-1716.7894812220002</v>
      </c>
      <c r="I18" s="12">
        <f t="shared" si="0"/>
        <v>-4038.6287602174016</v>
      </c>
      <c r="J18" s="12">
        <f t="shared" si="0"/>
        <v>-5614.3148374056</v>
      </c>
      <c r="K18" s="10">
        <v>42474</v>
      </c>
      <c r="L18" s="13">
        <v>0.74644541907990769</v>
      </c>
      <c r="M18" s="10">
        <v>28453490.6484439</v>
      </c>
    </row>
    <row r="19" spans="1:13">
      <c r="A19" s="9">
        <v>2029</v>
      </c>
      <c r="B19" s="10">
        <v>34026.727755506901</v>
      </c>
      <c r="C19" s="10">
        <v>36390.998368717497</v>
      </c>
      <c r="D19" s="10">
        <v>37977.662783453699</v>
      </c>
      <c r="E19" s="10">
        <v>32165.822357000001</v>
      </c>
      <c r="F19" s="11">
        <f t="shared" si="1"/>
        <v>6.9482749860599213E-2</v>
      </c>
      <c r="G19" s="11">
        <f t="shared" si="1"/>
        <v>0.11611269400735647</v>
      </c>
      <c r="H19" s="12">
        <f t="shared" si="0"/>
        <v>-1860.9053985069004</v>
      </c>
      <c r="I19" s="12">
        <f t="shared" si="0"/>
        <v>-4225.1760117174963</v>
      </c>
      <c r="J19" s="12">
        <f t="shared" si="0"/>
        <v>-5811.8404264536985</v>
      </c>
      <c r="K19" s="10">
        <v>43149</v>
      </c>
      <c r="L19" s="13">
        <v>0.74545927731813022</v>
      </c>
      <c r="M19" s="10">
        <v>28838914.983862601</v>
      </c>
    </row>
    <row r="20" spans="1:13">
      <c r="A20" s="9">
        <v>2030</v>
      </c>
      <c r="B20" s="10">
        <v>34619.0706041464</v>
      </c>
      <c r="C20" s="10">
        <v>37026.091920848899</v>
      </c>
      <c r="D20" s="10">
        <v>38623.300634580301</v>
      </c>
      <c r="E20" s="10">
        <v>32613.489018</v>
      </c>
      <c r="F20" s="11">
        <f t="shared" si="1"/>
        <v>6.9528767661781288E-2</v>
      </c>
      <c r="G20" s="11">
        <f t="shared" si="1"/>
        <v>0.11566543990219968</v>
      </c>
      <c r="H20" s="12">
        <f t="shared" si="0"/>
        <v>-2005.5815861463998</v>
      </c>
      <c r="I20" s="12">
        <f t="shared" si="0"/>
        <v>-4412.6029028488992</v>
      </c>
      <c r="J20" s="12">
        <f t="shared" si="0"/>
        <v>-6009.8116165803003</v>
      </c>
      <c r="K20" s="10">
        <v>43782</v>
      </c>
      <c r="L20" s="13">
        <v>0.74490633178018362</v>
      </c>
      <c r="M20" s="10">
        <v>29219773.4003806</v>
      </c>
    </row>
    <row r="21" spans="1:13">
      <c r="A21" s="9">
        <v>2031</v>
      </c>
      <c r="B21" s="10">
        <v>35207.681649523802</v>
      </c>
      <c r="C21" s="10">
        <v>37656.645297690498</v>
      </c>
      <c r="D21" s="10">
        <v>39266.071210425602</v>
      </c>
      <c r="E21" s="10">
        <v>33076.036376999997</v>
      </c>
      <c r="F21" s="11">
        <f t="shared" si="1"/>
        <v>6.9557651439393187E-2</v>
      </c>
      <c r="G21" s="11">
        <f t="shared" si="1"/>
        <v>0.11527000275965893</v>
      </c>
      <c r="H21" s="12">
        <f t="shared" si="0"/>
        <v>-2131.645272523805</v>
      </c>
      <c r="I21" s="12">
        <f t="shared" si="0"/>
        <v>-4580.6089206905017</v>
      </c>
      <c r="J21" s="12">
        <f t="shared" si="0"/>
        <v>-6190.034833425605</v>
      </c>
      <c r="K21" s="10">
        <v>44410</v>
      </c>
      <c r="L21" s="13">
        <v>0.74478802920513387</v>
      </c>
      <c r="M21" s="10">
        <v>29597929.277958799</v>
      </c>
    </row>
    <row r="22" spans="1:13">
      <c r="A22" s="9">
        <v>2032</v>
      </c>
      <c r="B22" s="10">
        <v>35782.676521950998</v>
      </c>
      <c r="C22" s="10">
        <v>38272.558123251198</v>
      </c>
      <c r="D22" s="10">
        <v>39894.555824014802</v>
      </c>
      <c r="E22" s="10">
        <v>33546.193032000003</v>
      </c>
      <c r="F22" s="11">
        <f t="shared" si="1"/>
        <v>6.9583436548486644E-2</v>
      </c>
      <c r="G22" s="11">
        <f t="shared" si="1"/>
        <v>0.11491256948152984</v>
      </c>
      <c r="H22" s="12">
        <f t="shared" si="0"/>
        <v>-2236.4834899509951</v>
      </c>
      <c r="I22" s="12">
        <f t="shared" si="0"/>
        <v>-4726.3650912511948</v>
      </c>
      <c r="J22" s="12">
        <f t="shared" si="0"/>
        <v>-6348.3627920147992</v>
      </c>
      <c r="K22" s="10">
        <v>45026</v>
      </c>
      <c r="L22" s="13">
        <v>0.7450404884289078</v>
      </c>
      <c r="M22" s="10">
        <v>29971794.3264945</v>
      </c>
    </row>
    <row r="23" spans="1:13">
      <c r="A23" s="9">
        <v>2033</v>
      </c>
      <c r="B23" s="10">
        <v>36384.4831931429</v>
      </c>
      <c r="C23" s="10">
        <v>38916.973324484701</v>
      </c>
      <c r="D23" s="10">
        <v>40549.883612615296</v>
      </c>
      <c r="E23" s="10">
        <v>34021.201166999999</v>
      </c>
      <c r="F23" s="11">
        <f t="shared" si="1"/>
        <v>6.9603575730301515E-2</v>
      </c>
      <c r="G23" s="11">
        <f t="shared" si="1"/>
        <v>0.11448287989582928</v>
      </c>
      <c r="H23" s="12">
        <f t="shared" si="0"/>
        <v>-2363.2820261429006</v>
      </c>
      <c r="I23" s="12">
        <f t="shared" si="0"/>
        <v>-4895.7721574847019</v>
      </c>
      <c r="J23" s="12">
        <f t="shared" si="0"/>
        <v>-6528.6824456152972</v>
      </c>
      <c r="K23" s="10">
        <v>45651</v>
      </c>
      <c r="L23" s="13">
        <v>0.74524547473220737</v>
      </c>
      <c r="M23" s="10">
        <v>30340135.1788675</v>
      </c>
    </row>
    <row r="24" spans="1:13">
      <c r="A24" s="9">
        <v>2034</v>
      </c>
      <c r="B24" s="10">
        <v>36970.565297989902</v>
      </c>
      <c r="C24" s="10">
        <v>39544.190898627297</v>
      </c>
      <c r="D24" s="10">
        <v>41187.598101995602</v>
      </c>
      <c r="E24" s="10">
        <v>34511.067346000003</v>
      </c>
      <c r="F24" s="11">
        <f t="shared" si="1"/>
        <v>6.9612827931990529E-2</v>
      </c>
      <c r="G24" s="11">
        <f t="shared" si="1"/>
        <v>0.11406460166393462</v>
      </c>
      <c r="H24" s="12">
        <f t="shared" si="0"/>
        <v>-2459.4979519898989</v>
      </c>
      <c r="I24" s="12">
        <f t="shared" si="0"/>
        <v>-5033.123552627294</v>
      </c>
      <c r="J24" s="12">
        <f t="shared" si="0"/>
        <v>-6676.5307559955982</v>
      </c>
      <c r="K24" s="10">
        <v>46273</v>
      </c>
      <c r="L24" s="13">
        <v>0.74581434845374195</v>
      </c>
      <c r="M24" s="10">
        <v>30706234.6614605</v>
      </c>
    </row>
    <row r="25" spans="1:13">
      <c r="A25" s="9">
        <v>2035</v>
      </c>
      <c r="B25" s="10">
        <v>37560.1811131902</v>
      </c>
      <c r="C25" s="10">
        <v>40176.247937039101</v>
      </c>
      <c r="D25" s="10">
        <v>41830.479706238802</v>
      </c>
      <c r="E25" s="10">
        <v>34984.243670999997</v>
      </c>
      <c r="F25" s="11">
        <f t="shared" si="1"/>
        <v>6.9650005572795326E-2</v>
      </c>
      <c r="G25" s="11">
        <f t="shared" si="1"/>
        <v>0.11369217257445485</v>
      </c>
      <c r="H25" s="12">
        <f t="shared" si="0"/>
        <v>-2575.937442190203</v>
      </c>
      <c r="I25" s="12">
        <f t="shared" si="0"/>
        <v>-5192.0042660391046</v>
      </c>
      <c r="J25" s="12">
        <f t="shared" si="0"/>
        <v>-6846.2360352388059</v>
      </c>
      <c r="K25" s="10">
        <v>46973</v>
      </c>
      <c r="L25" s="13">
        <v>0.74477345860387878</v>
      </c>
      <c r="M25" s="10">
        <v>31069344.135611702</v>
      </c>
    </row>
    <row r="26" spans="1:13">
      <c r="A26" s="9">
        <v>2036</v>
      </c>
      <c r="B26" s="10">
        <v>38115.010464638697</v>
      </c>
      <c r="C26" s="10">
        <v>40770.344264386498</v>
      </c>
      <c r="D26" s="10">
        <v>42436.659747112702</v>
      </c>
      <c r="E26" s="10">
        <v>35455.392929000001</v>
      </c>
      <c r="F26" s="11">
        <f t="shared" si="1"/>
        <v>6.9666353685283511E-2</v>
      </c>
      <c r="G26" s="11">
        <f t="shared" si="1"/>
        <v>0.11338444433810202</v>
      </c>
      <c r="H26" s="12">
        <f t="shared" si="0"/>
        <v>-2659.6175356386957</v>
      </c>
      <c r="I26" s="12">
        <f t="shared" si="0"/>
        <v>-5314.9513353864968</v>
      </c>
      <c r="J26" s="12">
        <f t="shared" si="0"/>
        <v>-6981.266818112701</v>
      </c>
      <c r="K26" s="10">
        <v>47485</v>
      </c>
      <c r="L26" s="13">
        <v>0.74666511380435929</v>
      </c>
      <c r="M26" s="10">
        <v>31430936.927328799</v>
      </c>
    </row>
    <row r="27" spans="1:13">
      <c r="A27" s="9">
        <v>2037</v>
      </c>
      <c r="B27" s="10">
        <v>38684.766818192998</v>
      </c>
      <c r="C27" s="10">
        <v>41379.2283704031</v>
      </c>
      <c r="D27" s="10">
        <v>43054.961150320902</v>
      </c>
      <c r="E27" s="10">
        <v>35925.824248999998</v>
      </c>
      <c r="F27" s="11">
        <f t="shared" si="1"/>
        <v>6.9651745992764358E-2</v>
      </c>
      <c r="G27" s="11">
        <f t="shared" si="1"/>
        <v>0.11296938540864243</v>
      </c>
      <c r="H27" s="12">
        <f t="shared" si="0"/>
        <v>-2758.942569193001</v>
      </c>
      <c r="I27" s="12">
        <f t="shared" si="0"/>
        <v>-5453.4041214031022</v>
      </c>
      <c r="J27" s="12">
        <f t="shared" si="0"/>
        <v>-7129.1369013209041</v>
      </c>
      <c r="K27" s="10">
        <v>48131</v>
      </c>
      <c r="L27" s="13">
        <v>0.74641757389208618</v>
      </c>
      <c r="M27" s="10">
        <v>31788718.727645401</v>
      </c>
    </row>
    <row r="28" spans="1:13">
      <c r="A28" s="9">
        <v>2038</v>
      </c>
      <c r="B28" s="10">
        <v>39238.036336293102</v>
      </c>
      <c r="C28" s="10">
        <v>41970.5749246704</v>
      </c>
      <c r="D28" s="10">
        <v>43655.976208270004</v>
      </c>
      <c r="E28" s="10">
        <v>36382.085722000003</v>
      </c>
      <c r="F28" s="11">
        <f t="shared" si="1"/>
        <v>6.964004429166204E-2</v>
      </c>
      <c r="G28" s="11">
        <f t="shared" si="1"/>
        <v>0.11259329682333119</v>
      </c>
      <c r="H28" s="12">
        <f t="shared" si="0"/>
        <v>-2855.9506142930986</v>
      </c>
      <c r="I28" s="12">
        <f t="shared" si="0"/>
        <v>-5588.4892026703965</v>
      </c>
      <c r="J28" s="12">
        <f t="shared" si="0"/>
        <v>-7273.8904862700001</v>
      </c>
      <c r="K28" s="10">
        <v>48825</v>
      </c>
      <c r="L28" s="13">
        <v>0.74515280536610351</v>
      </c>
      <c r="M28" s="10">
        <v>32143222.281893902</v>
      </c>
    </row>
    <row r="29" spans="1:13">
      <c r="A29" s="9">
        <v>2039</v>
      </c>
      <c r="B29" s="10">
        <v>39792.586792876296</v>
      </c>
      <c r="C29" s="10">
        <v>42564.222271121303</v>
      </c>
      <c r="D29" s="10">
        <v>44260.329729632002</v>
      </c>
      <c r="E29" s="10">
        <v>36842.554425000002</v>
      </c>
      <c r="F29" s="11">
        <f t="shared" si="1"/>
        <v>6.9652055863359541E-2</v>
      </c>
      <c r="G29" s="11">
        <f t="shared" si="1"/>
        <v>0.1122757603070812</v>
      </c>
      <c r="H29" s="12">
        <f t="shared" si="0"/>
        <v>-2950.0323678762943</v>
      </c>
      <c r="I29" s="12">
        <f t="shared" si="0"/>
        <v>-5721.6678461213014</v>
      </c>
      <c r="J29" s="12">
        <f t="shared" si="0"/>
        <v>-7417.7753046319995</v>
      </c>
      <c r="K29" s="10">
        <v>49365</v>
      </c>
      <c r="L29" s="13">
        <v>0.7463294728046187</v>
      </c>
      <c r="M29" s="10">
        <v>32496628.557760101</v>
      </c>
    </row>
    <row r="30" spans="1:13">
      <c r="A30" s="9">
        <v>2040</v>
      </c>
      <c r="B30" s="10">
        <v>40351.512594956999</v>
      </c>
      <c r="C30" s="10">
        <v>43162.304814869</v>
      </c>
      <c r="D30" s="10">
        <v>44866.659487068297</v>
      </c>
      <c r="E30" s="10">
        <v>37311.422409999999</v>
      </c>
      <c r="F30" s="11">
        <f t="shared" si="1"/>
        <v>6.9657666817260377E-2</v>
      </c>
      <c r="G30" s="11">
        <f t="shared" si="1"/>
        <v>0.11189535662352301</v>
      </c>
      <c r="H30" s="12">
        <f t="shared" si="0"/>
        <v>-3040.090184957</v>
      </c>
      <c r="I30" s="12">
        <f t="shared" si="0"/>
        <v>-5850.8824048690003</v>
      </c>
      <c r="J30" s="12">
        <f t="shared" si="0"/>
        <v>-7555.2370770682974</v>
      </c>
      <c r="K30" s="10">
        <v>49917</v>
      </c>
      <c r="L30" s="13">
        <v>0.74746924715026941</v>
      </c>
      <c r="M30" s="10">
        <v>32847565.790805899</v>
      </c>
    </row>
    <row r="31" spans="1:13">
      <c r="A31" s="9">
        <v>2041</v>
      </c>
      <c r="B31" s="10">
        <v>40905.1921963563</v>
      </c>
      <c r="C31" s="10">
        <v>43754.326013471502</v>
      </c>
      <c r="D31" s="10">
        <v>45469.2484046838</v>
      </c>
      <c r="E31" s="10">
        <v>37763.977374000002</v>
      </c>
      <c r="F31" s="11">
        <f>C31/$B31-1</f>
        <v>6.9652131285401708E-2</v>
      </c>
      <c r="G31" s="11">
        <f>D31/$B31-1</f>
        <v>0.11157645186994269</v>
      </c>
      <c r="H31" s="12">
        <f t="shared" si="0"/>
        <v>-3141.2148223562981</v>
      </c>
      <c r="I31" s="12">
        <f t="shared" si="0"/>
        <v>-5990.3486394715001</v>
      </c>
      <c r="J31" s="12">
        <f t="shared" si="0"/>
        <v>-7705.271030683798</v>
      </c>
      <c r="K31" s="10">
        <v>50565</v>
      </c>
      <c r="L31" s="13">
        <v>0.74684025262533371</v>
      </c>
      <c r="M31" s="10">
        <v>33194611.590463601</v>
      </c>
    </row>
    <row r="32" spans="1:13">
      <c r="A32" s="9">
        <v>2042</v>
      </c>
      <c r="B32" s="10">
        <v>41458.977171868799</v>
      </c>
      <c r="C32" s="10">
        <v>44345.644067039502</v>
      </c>
      <c r="D32" s="10">
        <v>46071.916673568798</v>
      </c>
      <c r="E32" s="10">
        <v>38181.359143000001</v>
      </c>
      <c r="F32" s="11">
        <f t="shared" ref="F32:G38" si="2">C32/$B32-1</f>
        <v>6.9627064922609616E-2</v>
      </c>
      <c r="G32" s="11">
        <f t="shared" si="2"/>
        <v>0.11126515453039265</v>
      </c>
      <c r="H32" s="12">
        <f>$E32-B32</f>
        <v>-3277.6180288687974</v>
      </c>
      <c r="I32" s="12">
        <f>$E32-C32</f>
        <v>-6164.2849240395008</v>
      </c>
      <c r="J32" s="12">
        <f>$E32-D32</f>
        <v>-7890.5575305687962</v>
      </c>
      <c r="K32" s="10">
        <v>51156</v>
      </c>
      <c r="L32" s="13">
        <v>0.74637108341152558</v>
      </c>
      <c r="M32" s="10">
        <v>33540590.2055245</v>
      </c>
    </row>
    <row r="33" spans="1:13">
      <c r="A33" s="9">
        <v>2043</v>
      </c>
      <c r="B33" s="10">
        <v>41989.3103283823</v>
      </c>
      <c r="C33" s="10">
        <v>44912.225221263201</v>
      </c>
      <c r="D33" s="10">
        <v>46650.069981712601</v>
      </c>
      <c r="E33" s="10">
        <v>38618.061300000001</v>
      </c>
      <c r="F33" s="11">
        <f t="shared" si="2"/>
        <v>6.9610928829787921E-2</v>
      </c>
      <c r="G33" s="11">
        <f t="shared" si="2"/>
        <v>0.11099871888536117</v>
      </c>
      <c r="H33" s="12">
        <f t="shared" ref="H33:J38" si="3">$E33-B33</f>
        <v>-3371.249028382299</v>
      </c>
      <c r="I33" s="12">
        <f t="shared" si="3"/>
        <v>-6294.1639212631999</v>
      </c>
      <c r="J33" s="12">
        <f t="shared" si="3"/>
        <v>-8032.0086817125994</v>
      </c>
      <c r="K33" s="10">
        <v>51804</v>
      </c>
      <c r="L33" s="13">
        <v>0.74546485406532315</v>
      </c>
      <c r="M33" s="10">
        <v>33884347.6382199</v>
      </c>
    </row>
    <row r="34" spans="1:13">
      <c r="A34" s="9">
        <v>2044</v>
      </c>
      <c r="B34" s="10">
        <v>42527.906684950001</v>
      </c>
      <c r="C34" s="10">
        <v>45486.605623485702</v>
      </c>
      <c r="D34" s="10">
        <v>47236.091576371</v>
      </c>
      <c r="E34" s="10">
        <v>39030.076966000001</v>
      </c>
      <c r="F34" s="11">
        <f t="shared" si="2"/>
        <v>6.95707635095697E-2</v>
      </c>
      <c r="G34" s="11">
        <f t="shared" si="2"/>
        <v>0.11070812693179555</v>
      </c>
      <c r="H34" s="12">
        <f t="shared" si="3"/>
        <v>-3497.8297189500008</v>
      </c>
      <c r="I34" s="12">
        <f t="shared" si="3"/>
        <v>-6456.5286574857018</v>
      </c>
      <c r="J34" s="12">
        <f t="shared" si="3"/>
        <v>-8206.0146103709994</v>
      </c>
      <c r="K34" s="10">
        <v>52286</v>
      </c>
      <c r="L34" s="13">
        <v>0.74647280277703398</v>
      </c>
      <c r="M34" s="10">
        <v>34226829.181907497</v>
      </c>
    </row>
    <row r="35" spans="1:13">
      <c r="A35" s="9">
        <v>2045</v>
      </c>
      <c r="B35" s="10">
        <v>43048.346707120603</v>
      </c>
      <c r="C35" s="10">
        <v>46041.9538887257</v>
      </c>
      <c r="D35" s="10">
        <v>47802.929152254801</v>
      </c>
      <c r="E35" s="10">
        <v>39409.628345999998</v>
      </c>
      <c r="F35" s="11">
        <f t="shared" si="2"/>
        <v>6.9540584263830141E-2</v>
      </c>
      <c r="G35" s="11">
        <f t="shared" si="2"/>
        <v>0.11044750400014181</v>
      </c>
      <c r="H35" s="12">
        <f t="shared" si="3"/>
        <v>-3638.7183611206056</v>
      </c>
      <c r="I35" s="12">
        <f t="shared" si="3"/>
        <v>-6632.3255427257027</v>
      </c>
      <c r="J35" s="12">
        <f t="shared" si="3"/>
        <v>-8393.3008062548033</v>
      </c>
      <c r="K35" s="10">
        <v>52794</v>
      </c>
      <c r="L35" s="13">
        <v>0.74647930344357305</v>
      </c>
      <c r="M35" s="10">
        <v>34567883.159036398</v>
      </c>
    </row>
    <row r="36" spans="1:13">
      <c r="A36" s="9">
        <v>2046</v>
      </c>
      <c r="B36" s="10">
        <v>43555.182533412102</v>
      </c>
      <c r="C36" s="10">
        <v>46582.469416161999</v>
      </c>
      <c r="D36" s="10">
        <v>48356.327174402701</v>
      </c>
      <c r="E36" s="10">
        <v>39788.600576999997</v>
      </c>
      <c r="F36" s="11">
        <f t="shared" si="2"/>
        <v>6.9504630830730774E-2</v>
      </c>
      <c r="G36" s="11">
        <f t="shared" si="2"/>
        <v>0.11023130570759387</v>
      </c>
      <c r="H36" s="12">
        <f t="shared" si="3"/>
        <v>-3766.5819564121048</v>
      </c>
      <c r="I36" s="12">
        <f t="shared" si="3"/>
        <v>-6793.8688391620017</v>
      </c>
      <c r="J36" s="12">
        <f t="shared" si="3"/>
        <v>-8567.7265974027032</v>
      </c>
      <c r="K36" s="10">
        <v>53241</v>
      </c>
      <c r="L36" s="13">
        <v>0.74733007601284718</v>
      </c>
      <c r="M36" s="10">
        <v>34908490.8087136</v>
      </c>
    </row>
    <row r="37" spans="1:13">
      <c r="A37" s="9">
        <v>2047</v>
      </c>
      <c r="B37" s="10">
        <v>44069.284891354197</v>
      </c>
      <c r="C37" s="10">
        <v>47130.319536516603</v>
      </c>
      <c r="D37" s="10">
        <v>48918.529716808698</v>
      </c>
      <c r="E37" s="10">
        <v>40165.947152000001</v>
      </c>
      <c r="F37" s="11">
        <f t="shared" si="2"/>
        <v>6.9459594198292507E-2</v>
      </c>
      <c r="G37" s="11">
        <f t="shared" si="2"/>
        <v>0.11003683943158005</v>
      </c>
      <c r="H37" s="12">
        <f t="shared" si="3"/>
        <v>-3903.3377393541959</v>
      </c>
      <c r="I37" s="12">
        <f t="shared" si="3"/>
        <v>-6964.3723845166023</v>
      </c>
      <c r="J37" s="12">
        <f t="shared" si="3"/>
        <v>-8752.5825648086975</v>
      </c>
      <c r="K37" s="10">
        <v>53733</v>
      </c>
      <c r="L37" s="13">
        <v>0.74750985710829476</v>
      </c>
      <c r="M37" s="10">
        <v>35247792.084416099</v>
      </c>
    </row>
    <row r="38" spans="1:13" ht="15" thickBot="1">
      <c r="A38" s="14">
        <v>2048</v>
      </c>
      <c r="B38" s="15">
        <v>44585.616422237101</v>
      </c>
      <c r="C38" s="15">
        <v>47680.838697823499</v>
      </c>
      <c r="D38" s="15">
        <v>49483.263135691901</v>
      </c>
      <c r="E38" s="15">
        <v>40524.396444999998</v>
      </c>
      <c r="F38" s="16">
        <f t="shared" si="2"/>
        <v>6.9421991304860597E-2</v>
      </c>
      <c r="G38" s="16">
        <f t="shared" si="2"/>
        <v>0.10984813279405725</v>
      </c>
      <c r="H38" s="17">
        <f t="shared" si="3"/>
        <v>-4061.2199772371023</v>
      </c>
      <c r="I38" s="17">
        <f t="shared" si="3"/>
        <v>-7156.4422528235009</v>
      </c>
      <c r="J38" s="17">
        <f t="shared" si="3"/>
        <v>-8958.8666906919025</v>
      </c>
      <c r="K38" s="15">
        <v>54191</v>
      </c>
      <c r="L38" s="18">
        <v>0.74780676579136751</v>
      </c>
      <c r="M38" s="15">
        <v>35589084.729537301</v>
      </c>
    </row>
    <row r="40" spans="1:13">
      <c r="C40" s="19" t="s">
        <v>37</v>
      </c>
      <c r="D40" s="20"/>
      <c r="E40" s="20"/>
      <c r="F40" s="20"/>
      <c r="G40" s="20"/>
      <c r="H40" s="20"/>
      <c r="I40" s="20"/>
      <c r="J40" s="20"/>
      <c r="K40" s="21">
        <f>H38</f>
        <v>-4061.2199772371023</v>
      </c>
    </row>
    <row r="41" spans="1:13">
      <c r="C41" s="22" t="s">
        <v>38</v>
      </c>
      <c r="K41" s="23">
        <f>I38</f>
        <v>-7156.4422528235009</v>
      </c>
    </row>
    <row r="42" spans="1:13">
      <c r="C42" s="22" t="s">
        <v>39</v>
      </c>
      <c r="K42" s="23">
        <f>J38</f>
        <v>-8958.8666906919025</v>
      </c>
    </row>
    <row r="43" spans="1:13">
      <c r="C43" s="24" t="s">
        <v>40</v>
      </c>
      <c r="K43" s="25">
        <f>F38</f>
        <v>6.9421991304860597E-2</v>
      </c>
    </row>
    <row r="44" spans="1:13" ht="15" thickBot="1">
      <c r="C44" s="26" t="s">
        <v>41</v>
      </c>
      <c r="D44" s="27"/>
      <c r="E44" s="27"/>
      <c r="F44" s="27"/>
      <c r="G44" s="27"/>
      <c r="H44" s="27"/>
      <c r="I44" s="27"/>
      <c r="J44" s="27"/>
      <c r="K44" s="28">
        <f>G38</f>
        <v>0.10984813279405725</v>
      </c>
    </row>
    <row r="46" spans="1:13">
      <c r="A46" s="29" t="s">
        <v>42</v>
      </c>
    </row>
    <row r="47" spans="1:13">
      <c r="A47" t="s">
        <v>43</v>
      </c>
    </row>
    <row r="48" spans="1:13">
      <c r="A48" t="s">
        <v>44</v>
      </c>
    </row>
    <row r="49" spans="1:1">
      <c r="A49" t="s">
        <v>45</v>
      </c>
    </row>
  </sheetData>
  <sheetProtection algorithmName="SHA-256" hashValue="EI+paGRSaW0rBHLUG/1UUJ82pQi4uUXBjH6BNdvto5Q=" saltValue="jpgok3VRwRbt+LNHIoVU2w==" spinCount="100000" sheet="1"/>
  <pageMargins left="0.7" right="0.7" top="0.75" bottom="0.75" header="0.3" footer="0.3"/>
  <headerFooter>
    <oddHeader>&amp;C&amp;"Aptos"&amp;12&amp;KFF0000 OFFICIAL&amp;1#_x000D_</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207-FF0F-4BB6-A2B8-199B245559C1}">
  <dimension ref="A1:P27"/>
  <sheetViews>
    <sheetView workbookViewId="0"/>
  </sheetViews>
  <sheetFormatPr defaultColWidth="9.1796875" defaultRowHeight="16"/>
  <cols>
    <col min="1" max="1" width="3.81640625" style="34" customWidth="1" collapsed="1"/>
    <col min="2" max="2" width="15.453125" style="34" customWidth="1" collapsed="1"/>
    <col min="3" max="3" width="66.54296875" style="34" customWidth="1" collapsed="1"/>
    <col min="4" max="16384" width="9.1796875" style="34" collapsed="1"/>
  </cols>
  <sheetData>
    <row r="1" spans="1:16" s="100" customFormat="1" ht="21" customHeight="1">
      <c r="A1" s="99"/>
      <c r="B1" s="116"/>
    </row>
    <row r="2" spans="1:16" s="101" customFormat="1" ht="12.75" customHeight="1">
      <c r="P2" s="102"/>
    </row>
    <row r="3" spans="1:16" s="101" customFormat="1" ht="12.75" customHeight="1">
      <c r="P3" s="103"/>
    </row>
    <row r="4" spans="1:16" s="101" customFormat="1" ht="12.75" customHeight="1">
      <c r="P4" s="103"/>
    </row>
    <row r="5" spans="1:16" s="101" customFormat="1" ht="12.75" customHeight="1">
      <c r="P5" s="103"/>
    </row>
    <row r="6" spans="1:16" s="101" customFormat="1" ht="12.75" customHeight="1"/>
    <row r="8" spans="1:16" s="104" customFormat="1" ht="25">
      <c r="B8" s="31" t="s">
        <v>46</v>
      </c>
      <c r="C8" s="32"/>
      <c r="D8" s="32"/>
      <c r="E8" s="32"/>
      <c r="F8" s="32"/>
      <c r="G8" s="32"/>
      <c r="H8" s="32"/>
    </row>
    <row r="9" spans="1:16">
      <c r="B9" s="33" t="s">
        <v>47</v>
      </c>
    </row>
    <row r="10" spans="1:16" ht="27" customHeight="1">
      <c r="B10" s="35" t="s">
        <v>48</v>
      </c>
      <c r="C10" s="35" t="s">
        <v>49</v>
      </c>
      <c r="D10" s="32"/>
      <c r="E10" s="32"/>
      <c r="F10" s="32"/>
      <c r="G10" s="32"/>
      <c r="H10" s="32"/>
    </row>
    <row r="11" spans="1:16" ht="34.5" customHeight="1">
      <c r="B11" s="52" t="s">
        <v>50</v>
      </c>
      <c r="C11" s="53"/>
      <c r="D11" s="51"/>
    </row>
    <row r="12" spans="1:16" ht="19.5" customHeight="1">
      <c r="B12" s="105" t="s">
        <v>51</v>
      </c>
      <c r="C12" s="54" t="s">
        <v>52</v>
      </c>
      <c r="D12" s="51"/>
    </row>
    <row r="13" spans="1:16">
      <c r="B13" s="51"/>
      <c r="C13" s="51"/>
      <c r="D13" s="51"/>
    </row>
    <row r="14" spans="1:16" s="36" customFormat="1" ht="29.25" customHeight="1">
      <c r="B14" s="49" t="s">
        <v>53</v>
      </c>
      <c r="C14" s="37"/>
    </row>
    <row r="15" spans="1:16" ht="19.5" customHeight="1">
      <c r="B15" s="50" t="s">
        <v>54</v>
      </c>
      <c r="C15" s="36" t="s">
        <v>55</v>
      </c>
    </row>
    <row r="16" spans="1:16" ht="20.149999999999999" customHeight="1">
      <c r="B16" s="50" t="s">
        <v>56</v>
      </c>
      <c r="C16" s="36" t="s">
        <v>57</v>
      </c>
    </row>
    <row r="17" spans="2:3" ht="20.149999999999999" customHeight="1">
      <c r="B17" s="50" t="s">
        <v>58</v>
      </c>
      <c r="C17" s="36" t="s">
        <v>59</v>
      </c>
    </row>
    <row r="18" spans="2:3" ht="20.149999999999999" customHeight="1">
      <c r="B18" s="50" t="s">
        <v>60</v>
      </c>
      <c r="C18" s="36" t="s">
        <v>61</v>
      </c>
    </row>
    <row r="19" spans="2:3" ht="20.149999999999999" customHeight="1">
      <c r="B19" s="50" t="s">
        <v>62</v>
      </c>
      <c r="C19" s="36" t="s">
        <v>63</v>
      </c>
    </row>
    <row r="20" spans="2:3" ht="20.149999999999999" customHeight="1">
      <c r="B20" s="50" t="s">
        <v>64</v>
      </c>
      <c r="C20" s="36" t="s">
        <v>65</v>
      </c>
    </row>
    <row r="21" spans="2:3" ht="20.149999999999999" customHeight="1">
      <c r="B21" s="50" t="s">
        <v>66</v>
      </c>
      <c r="C21" s="36" t="s">
        <v>67</v>
      </c>
    </row>
    <row r="22" spans="2:3" ht="20.149999999999999" customHeight="1">
      <c r="B22" s="50" t="s">
        <v>68</v>
      </c>
      <c r="C22" s="36" t="s">
        <v>69</v>
      </c>
    </row>
    <row r="23" spans="2:3">
      <c r="B23" s="51"/>
    </row>
    <row r="24" spans="2:3">
      <c r="B24" s="51"/>
    </row>
    <row r="25" spans="2:3">
      <c r="B25" s="51"/>
    </row>
    <row r="26" spans="2:3">
      <c r="B26" s="51"/>
    </row>
    <row r="27" spans="2:3">
      <c r="B27" s="51"/>
    </row>
  </sheetData>
  <sheetProtection algorithmName="SHA-256" hashValue="2VYZZQFhpnvTegg9JcSVH6GJlXCQzGN8RjDmKkIfyT0=" saltValue="xBrgc20hM5298hjbZsc9Vw==" spinCount="100000" sheet="1"/>
  <hyperlinks>
    <hyperlink ref="B12" location="National!A1" display="National" xr:uid="{E48B8806-D30E-401B-8F7D-BF1607E263E5}"/>
    <hyperlink ref="B15" location="NSW!A1" display="NSW" xr:uid="{2C126171-D669-4133-8D52-ECC7CFE715EC}"/>
    <hyperlink ref="B16" location="VIC!A1" display="VIC" xr:uid="{B7416189-BA4D-4177-B14F-8B9C4D0C6B13}"/>
    <hyperlink ref="B17" location="QLD!A1" display="QLD" xr:uid="{150F712F-70CF-4BC1-B6B5-10F4FFEA20ED}"/>
    <hyperlink ref="B19" location="SA!A1" display="SA" xr:uid="{085FC254-39C3-4ABC-A5C0-8AB2B487465F}"/>
    <hyperlink ref="B18" location="WA!A1" display="WA" xr:uid="{6620D6A0-EE1E-4924-A2B4-E8A86D8BF04C}"/>
    <hyperlink ref="B20" location="TAS!A1" display="TAS" xr:uid="{4934159B-537C-44F8-87C9-D49A3F4BE91B}"/>
    <hyperlink ref="B22" location="NT!A1" display="NT" xr:uid="{2158B62C-2EA9-4F22-85AF-E5DEAD9A070E}"/>
    <hyperlink ref="B21" location="ACT!A1" display="ACT" xr:uid="{92DC3499-7522-4FE9-AA98-02853655C385}"/>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5318-154D-422C-A89A-931EFFEBF150}">
  <dimension ref="A1:P53"/>
  <sheetViews>
    <sheetView showGridLines="0" tabSelected="1" topLeftCell="B13" zoomScaleNormal="100" workbookViewId="0">
      <selection activeCell="D32" sqref="D32"/>
    </sheetView>
  </sheetViews>
  <sheetFormatPr defaultColWidth="9.1796875" defaultRowHeight="16"/>
  <cols>
    <col min="1" max="1" width="3.1796875" style="69" customWidth="1"/>
    <col min="2" max="2" width="3.81640625" style="69" customWidth="1"/>
    <col min="3" max="3" width="8" style="69" customWidth="1"/>
    <col min="4" max="4" width="241.453125" style="75" customWidth="1"/>
    <col min="5" max="16384" width="9.1796875" style="69"/>
  </cols>
  <sheetData>
    <row r="1" spans="1:16" s="39" customFormat="1" ht="21" customHeight="1">
      <c r="A1" s="38"/>
      <c r="C1" s="116"/>
    </row>
    <row r="2" spans="1:16" s="40" customFormat="1" ht="12.75" customHeight="1">
      <c r="P2" s="41"/>
    </row>
    <row r="3" spans="1:16" s="40" customFormat="1" ht="12.75" customHeight="1">
      <c r="P3" s="42"/>
    </row>
    <row r="4" spans="1:16" s="40" customFormat="1" ht="12.75" customHeight="1">
      <c r="P4" s="42"/>
    </row>
    <row r="5" spans="1:16" s="40" customFormat="1" ht="12.75" customHeight="1">
      <c r="P5" s="42"/>
    </row>
    <row r="6" spans="1:16" s="40" customFormat="1" ht="12.75" customHeight="1"/>
    <row r="7" spans="1:16" s="85" customFormat="1">
      <c r="C7" s="86"/>
      <c r="E7" s="111"/>
      <c r="F7" s="111"/>
      <c r="G7" s="111"/>
      <c r="H7" s="111"/>
      <c r="I7" s="111"/>
      <c r="J7" s="111"/>
      <c r="K7" s="111"/>
      <c r="L7" s="111"/>
    </row>
    <row r="8" spans="1:16" s="85" customFormat="1" ht="35.25" customHeight="1">
      <c r="B8" s="122" t="s">
        <v>70</v>
      </c>
      <c r="C8" s="123"/>
      <c r="D8" s="123"/>
      <c r="E8" s="111"/>
      <c r="F8" s="111"/>
      <c r="G8" s="111"/>
      <c r="H8" s="111"/>
      <c r="I8" s="111"/>
      <c r="J8" s="111"/>
      <c r="K8" s="111"/>
      <c r="L8" s="111"/>
    </row>
    <row r="9" spans="1:16" s="34" customFormat="1" ht="30" customHeight="1">
      <c r="C9" s="33" t="s">
        <v>47</v>
      </c>
      <c r="E9" s="112"/>
      <c r="F9" s="112"/>
      <c r="G9" s="112"/>
      <c r="H9" s="112"/>
      <c r="I9" s="112"/>
      <c r="J9" s="112"/>
      <c r="K9" s="112"/>
      <c r="L9" s="112"/>
    </row>
    <row r="10" spans="1:16" ht="27" customHeight="1">
      <c r="C10" s="124" t="s">
        <v>71</v>
      </c>
      <c r="D10" s="125"/>
      <c r="E10" s="126"/>
      <c r="F10" s="126"/>
      <c r="G10" s="126"/>
      <c r="H10" s="126"/>
      <c r="I10" s="126"/>
      <c r="J10" s="126"/>
      <c r="K10" s="126"/>
      <c r="L10" s="126"/>
    </row>
    <row r="11" spans="1:16">
      <c r="D11" s="70"/>
      <c r="E11" s="113"/>
      <c r="F11" s="113"/>
      <c r="G11" s="113"/>
      <c r="H11" s="113"/>
      <c r="I11" s="113"/>
      <c r="J11" s="113"/>
      <c r="K11" s="113"/>
      <c r="L11" s="113"/>
    </row>
    <row r="12" spans="1:16" ht="32">
      <c r="C12" s="71" t="s">
        <v>72</v>
      </c>
      <c r="D12" s="72" t="s">
        <v>73</v>
      </c>
      <c r="E12" s="114"/>
      <c r="F12" s="114"/>
      <c r="G12" s="114"/>
      <c r="H12" s="114"/>
      <c r="I12" s="114"/>
      <c r="J12" s="114"/>
      <c r="K12" s="114"/>
      <c r="L12" s="114"/>
      <c r="M12" s="73"/>
      <c r="N12" s="73"/>
      <c r="O12" s="73"/>
    </row>
    <row r="13" spans="1:16" ht="64">
      <c r="C13" s="71" t="s">
        <v>72</v>
      </c>
      <c r="D13" s="74" t="s">
        <v>115</v>
      </c>
      <c r="E13" s="114"/>
      <c r="F13" s="114"/>
      <c r="G13" s="114"/>
      <c r="H13" s="114"/>
      <c r="I13" s="114"/>
      <c r="J13" s="114"/>
      <c r="K13" s="114"/>
      <c r="L13" s="114"/>
      <c r="M13" s="73"/>
      <c r="N13" s="73"/>
      <c r="O13" s="73"/>
    </row>
    <row r="14" spans="1:16">
      <c r="E14" s="113"/>
      <c r="F14" s="113"/>
      <c r="G14" s="113"/>
      <c r="H14" s="113"/>
      <c r="I14" s="113"/>
      <c r="J14" s="113"/>
      <c r="K14" s="113"/>
      <c r="L14" s="113"/>
    </row>
    <row r="15" spans="1:16" ht="27" customHeight="1">
      <c r="C15" s="124" t="s">
        <v>74</v>
      </c>
      <c r="D15" s="125"/>
      <c r="E15" s="126"/>
      <c r="F15" s="126"/>
      <c r="G15" s="126"/>
      <c r="H15" s="126"/>
      <c r="I15" s="126"/>
      <c r="J15" s="126"/>
      <c r="K15" s="126"/>
      <c r="L15" s="126"/>
    </row>
    <row r="16" spans="1:16">
      <c r="E16" s="113"/>
      <c r="F16" s="113"/>
      <c r="G16" s="113"/>
      <c r="H16" s="113"/>
      <c r="I16" s="113"/>
      <c r="J16" s="113"/>
      <c r="K16" s="113"/>
      <c r="L16" s="113"/>
    </row>
    <row r="17" spans="3:15" ht="21">
      <c r="C17" s="71" t="s">
        <v>72</v>
      </c>
      <c r="D17" s="72" t="s">
        <v>75</v>
      </c>
      <c r="E17" s="114"/>
      <c r="F17" s="114"/>
      <c r="G17" s="114"/>
      <c r="H17" s="114"/>
      <c r="I17" s="114"/>
      <c r="J17" s="114"/>
      <c r="K17" s="114"/>
      <c r="L17" s="114"/>
      <c r="M17" s="73"/>
      <c r="N17" s="73"/>
      <c r="O17" s="73"/>
    </row>
    <row r="18" spans="3:15" ht="17.5" customHeight="1">
      <c r="C18" s="71" t="s">
        <v>72</v>
      </c>
      <c r="D18" s="72" t="s">
        <v>76</v>
      </c>
      <c r="E18" s="114"/>
      <c r="F18" s="114"/>
      <c r="G18" s="114"/>
      <c r="H18" s="114"/>
      <c r="I18" s="114"/>
      <c r="J18" s="114"/>
      <c r="K18" s="114"/>
      <c r="L18" s="114"/>
      <c r="M18" s="73"/>
      <c r="N18" s="73"/>
      <c r="O18" s="73"/>
    </row>
    <row r="19" spans="3:15">
      <c r="E19" s="113"/>
      <c r="F19" s="113"/>
      <c r="G19" s="113"/>
      <c r="H19" s="113"/>
      <c r="I19" s="113"/>
      <c r="J19" s="113"/>
      <c r="K19" s="113"/>
      <c r="L19" s="113"/>
    </row>
    <row r="20" spans="3:15" ht="27" customHeight="1">
      <c r="C20" s="124" t="s">
        <v>77</v>
      </c>
      <c r="D20" s="125"/>
      <c r="E20" s="126"/>
      <c r="F20" s="126"/>
      <c r="G20" s="126"/>
      <c r="H20" s="126"/>
      <c r="I20" s="126"/>
      <c r="J20" s="126"/>
      <c r="K20" s="126"/>
      <c r="L20" s="126"/>
    </row>
    <row r="21" spans="3:15">
      <c r="E21" s="113"/>
      <c r="F21" s="113"/>
      <c r="G21" s="113"/>
      <c r="H21" s="113"/>
      <c r="I21" s="113"/>
      <c r="J21" s="113"/>
      <c r="K21" s="113"/>
      <c r="L21" s="113"/>
    </row>
    <row r="22" spans="3:15" ht="17.5" customHeight="1">
      <c r="C22" s="71" t="s">
        <v>72</v>
      </c>
      <c r="D22" s="72" t="s">
        <v>78</v>
      </c>
      <c r="E22" s="113"/>
      <c r="F22" s="113"/>
      <c r="G22" s="113"/>
      <c r="H22" s="113"/>
      <c r="I22" s="113"/>
      <c r="J22" s="113"/>
      <c r="K22" s="113"/>
      <c r="L22" s="113"/>
    </row>
    <row r="23" spans="3:15" ht="17.5" customHeight="1">
      <c r="C23" s="71" t="s">
        <v>72</v>
      </c>
      <c r="D23" s="72" t="s">
        <v>79</v>
      </c>
      <c r="E23" s="113"/>
      <c r="F23" s="113"/>
      <c r="G23" s="113"/>
      <c r="H23" s="113"/>
      <c r="I23" s="113"/>
      <c r="J23" s="113"/>
      <c r="K23" s="113"/>
      <c r="L23" s="113"/>
    </row>
    <row r="24" spans="3:15">
      <c r="E24" s="113"/>
      <c r="F24" s="113"/>
      <c r="G24" s="113"/>
      <c r="H24" s="113"/>
      <c r="I24" s="113"/>
      <c r="J24" s="113"/>
      <c r="K24" s="113"/>
      <c r="L24" s="113"/>
    </row>
    <row r="25" spans="3:15" ht="27" customHeight="1">
      <c r="C25" s="124" t="s">
        <v>80</v>
      </c>
      <c r="D25" s="125"/>
      <c r="E25" s="126"/>
      <c r="F25" s="126"/>
      <c r="G25" s="126"/>
      <c r="H25" s="126"/>
      <c r="I25" s="126"/>
      <c r="J25" s="126"/>
      <c r="K25" s="126"/>
      <c r="L25" s="126"/>
    </row>
    <row r="26" spans="3:15">
      <c r="E26" s="113"/>
      <c r="F26" s="113"/>
      <c r="G26" s="113"/>
      <c r="H26" s="113"/>
      <c r="I26" s="113"/>
      <c r="J26" s="113"/>
      <c r="K26" s="113"/>
      <c r="L26" s="113"/>
    </row>
    <row r="27" spans="3:15" ht="32">
      <c r="C27" s="71" t="s">
        <v>72</v>
      </c>
      <c r="D27" s="72" t="s">
        <v>81</v>
      </c>
      <c r="E27" s="113"/>
      <c r="F27" s="113"/>
      <c r="G27" s="113"/>
      <c r="H27" s="113"/>
      <c r="I27" s="113"/>
      <c r="J27" s="113"/>
      <c r="K27" s="113"/>
      <c r="L27" s="113"/>
    </row>
    <row r="28" spans="3:15" ht="17.5" customHeight="1">
      <c r="C28" s="71" t="s">
        <v>72</v>
      </c>
      <c r="D28" s="72" t="s">
        <v>82</v>
      </c>
      <c r="E28" s="113"/>
      <c r="F28" s="113"/>
      <c r="G28" s="113"/>
      <c r="H28" s="113"/>
      <c r="I28" s="113"/>
      <c r="J28" s="113"/>
      <c r="K28" s="113"/>
      <c r="L28" s="113"/>
    </row>
    <row r="29" spans="3:15" ht="32">
      <c r="C29" s="71" t="s">
        <v>72</v>
      </c>
      <c r="D29" s="72" t="s">
        <v>83</v>
      </c>
      <c r="E29" s="113"/>
      <c r="F29" s="113"/>
      <c r="G29" s="113"/>
      <c r="H29" s="113"/>
      <c r="I29" s="113"/>
      <c r="J29" s="113"/>
      <c r="K29" s="113"/>
      <c r="L29" s="113"/>
    </row>
    <row r="30" spans="3:15" ht="57" customHeight="1">
      <c r="C30" s="71" t="s">
        <v>72</v>
      </c>
      <c r="D30" s="72" t="s">
        <v>84</v>
      </c>
      <c r="E30" s="113"/>
      <c r="F30" s="113"/>
      <c r="G30" s="113"/>
      <c r="H30" s="113"/>
      <c r="I30" s="113"/>
      <c r="J30" s="113"/>
      <c r="K30" s="113"/>
      <c r="L30" s="113"/>
    </row>
    <row r="31" spans="3:15" ht="21">
      <c r="C31" s="71" t="s">
        <v>72</v>
      </c>
      <c r="D31" s="109" t="s">
        <v>116</v>
      </c>
      <c r="E31" s="113"/>
      <c r="F31" s="113"/>
      <c r="G31" s="113"/>
      <c r="H31" s="113"/>
      <c r="I31" s="113"/>
      <c r="J31" s="113"/>
      <c r="K31" s="113"/>
      <c r="L31" s="113"/>
    </row>
    <row r="32" spans="3:15" ht="21">
      <c r="C32" s="71"/>
      <c r="D32" s="110" t="s">
        <v>117</v>
      </c>
      <c r="E32" s="113"/>
      <c r="F32" s="113"/>
      <c r="G32" s="113"/>
      <c r="H32" s="113"/>
      <c r="I32" s="113"/>
      <c r="J32" s="113"/>
      <c r="K32" s="113"/>
      <c r="L32" s="113"/>
    </row>
    <row r="33" spans="3:15">
      <c r="E33" s="113"/>
      <c r="F33" s="113"/>
      <c r="G33" s="113"/>
      <c r="H33" s="113"/>
      <c r="I33" s="113"/>
      <c r="J33" s="113"/>
      <c r="K33" s="113"/>
      <c r="L33" s="113"/>
    </row>
    <row r="34" spans="3:15" ht="27" customHeight="1">
      <c r="C34" s="124" t="s">
        <v>85</v>
      </c>
      <c r="D34" s="125"/>
      <c r="E34" s="126"/>
      <c r="F34" s="126"/>
      <c r="G34" s="126"/>
      <c r="H34" s="126"/>
      <c r="I34" s="126"/>
      <c r="J34" s="126"/>
      <c r="K34" s="126"/>
      <c r="L34" s="126"/>
    </row>
    <row r="35" spans="3:15">
      <c r="E35" s="113"/>
      <c r="F35" s="113"/>
      <c r="G35" s="113"/>
      <c r="H35" s="113"/>
      <c r="I35" s="113"/>
      <c r="J35" s="113"/>
      <c r="K35" s="113"/>
      <c r="L35" s="113"/>
    </row>
    <row r="36" spans="3:15" ht="17.5" customHeight="1">
      <c r="C36" s="71" t="s">
        <v>72</v>
      </c>
      <c r="D36" s="72" t="s">
        <v>86</v>
      </c>
      <c r="E36" s="113"/>
      <c r="F36" s="113"/>
      <c r="G36" s="113"/>
      <c r="H36" s="113"/>
      <c r="I36" s="113"/>
      <c r="J36" s="113"/>
      <c r="K36" s="113"/>
      <c r="L36" s="113"/>
    </row>
    <row r="37" spans="3:15" ht="17.5" customHeight="1">
      <c r="C37" s="71" t="s">
        <v>72</v>
      </c>
      <c r="D37" s="72" t="s">
        <v>87</v>
      </c>
      <c r="E37" s="113"/>
      <c r="F37" s="113"/>
      <c r="G37" s="113"/>
      <c r="H37" s="113"/>
      <c r="I37" s="113"/>
      <c r="J37" s="113"/>
      <c r="K37" s="113"/>
      <c r="L37" s="113"/>
    </row>
    <row r="38" spans="3:15" ht="32">
      <c r="C38" s="71" t="s">
        <v>72</v>
      </c>
      <c r="D38" s="72" t="s">
        <v>88</v>
      </c>
      <c r="E38" s="113"/>
      <c r="F38" s="113"/>
      <c r="G38" s="113"/>
      <c r="H38" s="113"/>
      <c r="I38" s="113"/>
      <c r="J38" s="113"/>
      <c r="K38" s="113"/>
      <c r="L38" s="113"/>
    </row>
    <row r="39" spans="3:15">
      <c r="E39" s="113"/>
      <c r="F39" s="113"/>
      <c r="G39" s="113"/>
      <c r="H39" s="113"/>
      <c r="I39" s="113"/>
      <c r="J39" s="113"/>
      <c r="K39" s="113"/>
      <c r="L39" s="113"/>
    </row>
    <row r="40" spans="3:15" ht="27" customHeight="1">
      <c r="C40" s="124" t="s">
        <v>89</v>
      </c>
      <c r="D40" s="125"/>
      <c r="E40" s="126"/>
      <c r="F40" s="126"/>
      <c r="G40" s="126"/>
      <c r="H40" s="126"/>
      <c r="I40" s="126"/>
      <c r="J40" s="126"/>
      <c r="K40" s="126"/>
      <c r="L40" s="126"/>
    </row>
    <row r="41" spans="3:15">
      <c r="E41" s="113"/>
      <c r="F41" s="113"/>
      <c r="G41" s="113"/>
      <c r="H41" s="113"/>
      <c r="I41" s="113"/>
      <c r="J41" s="113"/>
      <c r="K41" s="113"/>
      <c r="L41" s="113"/>
    </row>
    <row r="42" spans="3:15" ht="17.25" customHeight="1">
      <c r="C42" s="71" t="s">
        <v>72</v>
      </c>
      <c r="D42" s="72" t="s">
        <v>90</v>
      </c>
      <c r="E42" s="114"/>
      <c r="F42" s="114"/>
      <c r="G42" s="114"/>
      <c r="H42" s="114"/>
      <c r="I42" s="114"/>
      <c r="J42" s="114"/>
      <c r="K42" s="114"/>
      <c r="L42" s="114"/>
      <c r="M42" s="73"/>
      <c r="N42" s="73"/>
      <c r="O42" s="73"/>
    </row>
    <row r="43" spans="3:15" ht="17.25" customHeight="1">
      <c r="C43" s="71" t="s">
        <v>72</v>
      </c>
      <c r="D43" s="72" t="s">
        <v>91</v>
      </c>
      <c r="E43" s="114"/>
      <c r="F43" s="114"/>
      <c r="G43" s="114"/>
      <c r="H43" s="114"/>
      <c r="I43" s="114"/>
      <c r="J43" s="114"/>
      <c r="K43" s="114"/>
      <c r="L43" s="114"/>
      <c r="M43" s="73"/>
      <c r="N43" s="73"/>
      <c r="O43" s="73"/>
    </row>
    <row r="44" spans="3:15" ht="17.25" customHeight="1">
      <c r="C44" s="71" t="s">
        <v>72</v>
      </c>
      <c r="D44" s="72" t="s">
        <v>114</v>
      </c>
      <c r="E44" s="114"/>
      <c r="F44" s="114"/>
      <c r="G44" s="114"/>
      <c r="H44" s="114"/>
      <c r="I44" s="114"/>
      <c r="J44" s="114"/>
      <c r="K44" s="114"/>
      <c r="L44" s="114"/>
      <c r="M44" s="73"/>
      <c r="N44" s="73"/>
      <c r="O44" s="73"/>
    </row>
    <row r="45" spans="3:15">
      <c r="E45" s="113"/>
      <c r="F45" s="113"/>
      <c r="G45" s="113"/>
      <c r="H45" s="113"/>
      <c r="I45" s="113"/>
      <c r="J45" s="113"/>
      <c r="K45" s="113"/>
      <c r="L45" s="113"/>
    </row>
    <row r="46" spans="3:15" ht="27" customHeight="1">
      <c r="C46" s="124" t="s">
        <v>92</v>
      </c>
      <c r="D46" s="125"/>
      <c r="E46" s="126"/>
      <c r="F46" s="126"/>
      <c r="G46" s="126"/>
      <c r="H46" s="126"/>
      <c r="I46" s="126"/>
      <c r="J46" s="126"/>
      <c r="K46" s="126"/>
      <c r="L46" s="126"/>
    </row>
    <row r="47" spans="3:15">
      <c r="E47" s="113"/>
      <c r="F47" s="113"/>
      <c r="G47" s="113"/>
      <c r="H47" s="113"/>
      <c r="I47" s="113"/>
      <c r="J47" s="113"/>
      <c r="K47" s="113"/>
      <c r="L47" s="113"/>
    </row>
    <row r="48" spans="3:15" ht="21">
      <c r="C48" s="71" t="s">
        <v>72</v>
      </c>
      <c r="D48" s="72" t="s">
        <v>93</v>
      </c>
      <c r="E48" s="115"/>
      <c r="F48" s="115"/>
      <c r="G48" s="115"/>
      <c r="H48" s="115"/>
      <c r="I48" s="115"/>
      <c r="J48" s="115"/>
      <c r="K48" s="115"/>
      <c r="L48" s="115"/>
      <c r="M48" s="76"/>
      <c r="N48" s="76"/>
      <c r="O48" s="76"/>
    </row>
    <row r="49" spans="3:15" ht="21">
      <c r="C49" s="71" t="s">
        <v>72</v>
      </c>
      <c r="D49" s="72" t="s">
        <v>94</v>
      </c>
      <c r="E49" s="76"/>
      <c r="F49" s="76"/>
      <c r="G49" s="76"/>
      <c r="H49" s="76"/>
      <c r="I49" s="76"/>
      <c r="J49" s="76"/>
      <c r="K49" s="76"/>
      <c r="L49" s="76"/>
      <c r="M49" s="76"/>
      <c r="N49" s="76"/>
      <c r="O49" s="76"/>
    </row>
    <row r="51" spans="3:15" ht="17.5">
      <c r="C51" s="124" t="s">
        <v>95</v>
      </c>
      <c r="D51" s="125"/>
      <c r="E51" s="125"/>
      <c r="F51" s="125"/>
      <c r="G51" s="125"/>
      <c r="H51" s="125"/>
      <c r="I51" s="125"/>
      <c r="J51" s="125"/>
      <c r="K51" s="125"/>
      <c r="L51" s="127"/>
    </row>
    <row r="53" spans="3:15" ht="32">
      <c r="C53" s="71" t="s">
        <v>72</v>
      </c>
      <c r="D53" s="88" t="s">
        <v>96</v>
      </c>
    </row>
  </sheetData>
  <sheetProtection algorithmName="SHA-256" hashValue="0xbL/cl7J+jDLulIq7mH5GrJme8UCcYJg31djuR4XQg=" saltValue="m7t2JYk0vailG+7LOy8OmQ==" spinCount="100000" sheet="1"/>
  <mergeCells count="37">
    <mergeCell ref="C51:L51"/>
    <mergeCell ref="C46:D46"/>
    <mergeCell ref="E46:F46"/>
    <mergeCell ref="G46:H46"/>
    <mergeCell ref="I46:J46"/>
    <mergeCell ref="K46:L46"/>
    <mergeCell ref="C34:D34"/>
    <mergeCell ref="E34:F34"/>
    <mergeCell ref="G34:H34"/>
    <mergeCell ref="I34:J34"/>
    <mergeCell ref="K34:L34"/>
    <mergeCell ref="C40:D40"/>
    <mergeCell ref="E40:F40"/>
    <mergeCell ref="G40:H40"/>
    <mergeCell ref="I40:J40"/>
    <mergeCell ref="K40:L40"/>
    <mergeCell ref="C20:D20"/>
    <mergeCell ref="E20:F20"/>
    <mergeCell ref="G20:H20"/>
    <mergeCell ref="I20:J20"/>
    <mergeCell ref="K20:L20"/>
    <mergeCell ref="C25:D25"/>
    <mergeCell ref="E25:F25"/>
    <mergeCell ref="G25:H25"/>
    <mergeCell ref="I25:J25"/>
    <mergeCell ref="K25:L25"/>
    <mergeCell ref="K15:L15"/>
    <mergeCell ref="C10:D10"/>
    <mergeCell ref="E10:F10"/>
    <mergeCell ref="G10:H10"/>
    <mergeCell ref="I10:J10"/>
    <mergeCell ref="K10:L10"/>
    <mergeCell ref="B8:D8"/>
    <mergeCell ref="C15:D15"/>
    <mergeCell ref="E15:F15"/>
    <mergeCell ref="G15:H15"/>
    <mergeCell ref="I15:J15"/>
  </mergeCells>
  <hyperlinks>
    <hyperlink ref="D32" r:id="rId1" xr:uid="{1048DF3F-BFB8-4CE5-8040-B5A82FB4AE6B}"/>
  </hyperlinks>
  <pageMargins left="0.7" right="0.7" top="0.75" bottom="0.75" header="0.3" footer="0.3"/>
  <pageSetup paperSize="9" orientation="portrait" r:id="rId2"/>
  <headerFooter>
    <oddHeader>&amp;C&amp;"Aptos"&amp;12&amp;KFF0000 OFFICIAL&amp;1#_x000D_</oddHeader>
    <oddFooter>&amp;C_x000D_&amp;1#&amp;"Aptos"&amp;12&amp;KFF0000 OFFICIAL</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DE5F-09FA-4FBD-B873-64CC582A1CF3}">
  <dimension ref="A1:T36"/>
  <sheetViews>
    <sheetView showGridLines="0" zoomScaleNormal="100" workbookViewId="0">
      <pane xSplit="1" ySplit="8" topLeftCell="B9"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5" width="10.54296875" style="47" bestFit="1" customWidth="1" collapsed="1"/>
    <col min="16" max="16384" width="24.453125" style="47" collapsed="1"/>
  </cols>
  <sheetData>
    <row r="1" spans="1:20" s="39" customFormat="1" ht="21" customHeight="1">
      <c r="A1" s="117"/>
    </row>
    <row r="2" spans="1:20" s="40" customFormat="1" ht="12.75" customHeight="1">
      <c r="O2" s="41"/>
    </row>
    <row r="3" spans="1:20" s="40" customFormat="1" ht="12.75" customHeight="1">
      <c r="O3" s="42"/>
    </row>
    <row r="4" spans="1:20" s="40" customFormat="1" ht="12.75" customHeight="1">
      <c r="O4" s="42"/>
    </row>
    <row r="5" spans="1:20" s="40" customFormat="1" ht="12.75" customHeight="1">
      <c r="O5" s="42"/>
    </row>
    <row r="6" spans="1:20" s="40" customFormat="1" ht="12.75" customHeight="1"/>
    <row r="7" spans="1:20" s="44" customFormat="1" ht="39" customHeight="1">
      <c r="A7" s="134" t="s">
        <v>97</v>
      </c>
      <c r="B7" s="134"/>
      <c r="C7" s="134"/>
      <c r="D7" s="134"/>
      <c r="E7" s="43"/>
      <c r="F7" s="43"/>
      <c r="G7" s="43"/>
      <c r="H7" s="43"/>
      <c r="I7" s="43"/>
      <c r="J7" s="43"/>
      <c r="K7" s="43"/>
      <c r="L7" s="43"/>
      <c r="M7" s="43"/>
      <c r="N7" s="43"/>
      <c r="O7" s="43"/>
      <c r="R7" s="44" t="s">
        <v>98</v>
      </c>
    </row>
    <row r="8" spans="1:20"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20" s="46" customFormat="1" ht="15" customHeight="1">
      <c r="A9" s="128" t="s">
        <v>99</v>
      </c>
      <c r="B9" s="129"/>
      <c r="C9" s="129"/>
      <c r="D9" s="129"/>
      <c r="E9" s="129"/>
      <c r="F9" s="129"/>
      <c r="G9" s="129"/>
      <c r="H9" s="129"/>
      <c r="I9" s="129"/>
      <c r="J9" s="129"/>
      <c r="K9" s="129"/>
      <c r="L9" s="129"/>
      <c r="M9" s="129"/>
      <c r="N9" s="129"/>
      <c r="O9" s="130"/>
    </row>
    <row r="10" spans="1:20" s="46" customFormat="1" ht="15" customHeight="1">
      <c r="A10" s="65" t="s">
        <v>3</v>
      </c>
      <c r="B10" s="90">
        <v>3701</v>
      </c>
      <c r="C10" s="90">
        <v>3829</v>
      </c>
      <c r="D10" s="90">
        <v>3949</v>
      </c>
      <c r="E10" s="90">
        <v>4107</v>
      </c>
      <c r="F10" s="90">
        <v>4272</v>
      </c>
      <c r="G10" s="91">
        <v>4436.3999999999996</v>
      </c>
      <c r="H10" s="91">
        <v>4608.5</v>
      </c>
      <c r="I10" s="91">
        <v>4798.2</v>
      </c>
      <c r="J10" s="91">
        <v>4996.8999999999996</v>
      </c>
      <c r="K10" s="91">
        <v>5200.7</v>
      </c>
      <c r="L10" s="91">
        <v>6180.7</v>
      </c>
      <c r="M10" s="91">
        <v>7082</v>
      </c>
      <c r="N10" s="91">
        <v>7880.9</v>
      </c>
      <c r="O10" s="91">
        <v>8540.9</v>
      </c>
    </row>
    <row r="11" spans="1:20" s="46" customFormat="1" ht="15" customHeight="1">
      <c r="A11" s="57" t="s">
        <v>85</v>
      </c>
      <c r="B11" s="90">
        <v>270</v>
      </c>
      <c r="C11" s="90">
        <v>272</v>
      </c>
      <c r="D11" s="90">
        <v>275</v>
      </c>
      <c r="E11" s="90">
        <v>336</v>
      </c>
      <c r="F11" s="90">
        <v>335</v>
      </c>
      <c r="G11" s="92">
        <v>347</v>
      </c>
      <c r="H11" s="92">
        <v>362</v>
      </c>
      <c r="I11" s="92">
        <v>383.6</v>
      </c>
      <c r="J11" s="92">
        <v>398.6</v>
      </c>
      <c r="K11" s="92">
        <v>406.8</v>
      </c>
      <c r="L11" s="92">
        <v>420.9</v>
      </c>
      <c r="M11" s="92">
        <v>441.3</v>
      </c>
      <c r="N11" s="92">
        <v>464</v>
      </c>
      <c r="O11" s="92">
        <v>471.2</v>
      </c>
    </row>
    <row r="12" spans="1:20" s="46" customFormat="1" ht="15" customHeight="1">
      <c r="A12" s="55" t="s">
        <v>15</v>
      </c>
      <c r="B12" s="90">
        <v>197</v>
      </c>
      <c r="C12" s="90">
        <v>204</v>
      </c>
      <c r="D12" s="90">
        <v>208</v>
      </c>
      <c r="E12" s="90">
        <v>269</v>
      </c>
      <c r="F12" s="90">
        <v>257</v>
      </c>
      <c r="G12" s="92">
        <v>272</v>
      </c>
      <c r="H12" s="92">
        <v>289</v>
      </c>
      <c r="I12" s="92">
        <v>304</v>
      </c>
      <c r="J12" s="92">
        <v>314</v>
      </c>
      <c r="K12" s="92">
        <v>318</v>
      </c>
      <c r="L12" s="92">
        <v>322</v>
      </c>
      <c r="M12" s="92">
        <v>324</v>
      </c>
      <c r="N12" s="92">
        <v>324</v>
      </c>
      <c r="O12" s="92">
        <v>323</v>
      </c>
    </row>
    <row r="13" spans="1:20" s="46" customFormat="1" ht="15" customHeight="1">
      <c r="A13" s="55" t="s">
        <v>16</v>
      </c>
      <c r="B13" s="90">
        <v>73</v>
      </c>
      <c r="C13" s="90">
        <v>68</v>
      </c>
      <c r="D13" s="90">
        <v>67</v>
      </c>
      <c r="E13" s="90">
        <v>67</v>
      </c>
      <c r="F13" s="90">
        <v>78</v>
      </c>
      <c r="G13" s="92">
        <v>75</v>
      </c>
      <c r="H13" s="92">
        <v>73</v>
      </c>
      <c r="I13" s="92">
        <v>79.599999999999994</v>
      </c>
      <c r="J13" s="92">
        <v>84.6</v>
      </c>
      <c r="K13" s="92">
        <v>88.8</v>
      </c>
      <c r="L13" s="92">
        <v>98.9</v>
      </c>
      <c r="M13" s="92">
        <v>117.3</v>
      </c>
      <c r="N13" s="92">
        <v>140</v>
      </c>
      <c r="O13" s="92">
        <v>148.19999999999999</v>
      </c>
    </row>
    <row r="14" spans="1:20" s="46" customFormat="1" ht="15" customHeight="1">
      <c r="A14" s="57" t="s">
        <v>89</v>
      </c>
      <c r="B14" s="90">
        <v>144</v>
      </c>
      <c r="C14" s="90">
        <v>155</v>
      </c>
      <c r="D14" s="90">
        <v>178</v>
      </c>
      <c r="E14" s="90">
        <v>170</v>
      </c>
      <c r="F14" s="93">
        <v>182.6</v>
      </c>
      <c r="G14" s="92">
        <v>189.9</v>
      </c>
      <c r="H14" s="92">
        <v>193.89999999999998</v>
      </c>
      <c r="I14" s="92">
        <v>199.9</v>
      </c>
      <c r="J14" s="92">
        <v>203</v>
      </c>
      <c r="K14" s="92">
        <v>201.9</v>
      </c>
      <c r="L14" s="92">
        <v>243.7</v>
      </c>
      <c r="M14" s="92">
        <v>281.5</v>
      </c>
      <c r="N14" s="92">
        <v>320.10000000000002</v>
      </c>
      <c r="O14" s="92">
        <v>366.3</v>
      </c>
    </row>
    <row r="15" spans="1:20" s="46" customFormat="1" ht="15" customHeight="1">
      <c r="A15" s="55" t="s">
        <v>100</v>
      </c>
      <c r="B15" s="90">
        <v>79</v>
      </c>
      <c r="C15" s="90">
        <v>86</v>
      </c>
      <c r="D15" s="90">
        <v>103</v>
      </c>
      <c r="E15" s="90">
        <v>95</v>
      </c>
      <c r="F15" s="90">
        <v>107</v>
      </c>
      <c r="G15" s="92">
        <v>107.2</v>
      </c>
      <c r="H15" s="92">
        <v>108.8</v>
      </c>
      <c r="I15" s="92">
        <v>111.4</v>
      </c>
      <c r="J15" s="92">
        <v>114.2</v>
      </c>
      <c r="K15" s="92">
        <v>114.5</v>
      </c>
      <c r="L15" s="92">
        <v>133.69999999999999</v>
      </c>
      <c r="M15" s="92">
        <v>157.80000000000001</v>
      </c>
      <c r="N15" s="92">
        <v>175.1</v>
      </c>
      <c r="O15" s="92">
        <v>204.5</v>
      </c>
      <c r="T15" s="67"/>
    </row>
    <row r="16" spans="1:20" s="46" customFormat="1" ht="15" customHeight="1">
      <c r="A16" s="55" t="s">
        <v>19</v>
      </c>
      <c r="B16" s="90">
        <v>65</v>
      </c>
      <c r="C16" s="90">
        <v>69</v>
      </c>
      <c r="D16" s="90">
        <v>75</v>
      </c>
      <c r="E16" s="90">
        <v>75</v>
      </c>
      <c r="F16" s="90">
        <v>75.599999999999994</v>
      </c>
      <c r="G16" s="92">
        <v>82.7</v>
      </c>
      <c r="H16" s="92">
        <v>85.1</v>
      </c>
      <c r="I16" s="92">
        <v>88.5</v>
      </c>
      <c r="J16" s="92">
        <v>88.8</v>
      </c>
      <c r="K16" s="92">
        <v>87.4</v>
      </c>
      <c r="L16" s="92">
        <v>110</v>
      </c>
      <c r="M16" s="92">
        <v>123.7</v>
      </c>
      <c r="N16" s="92">
        <v>145</v>
      </c>
      <c r="O16" s="92">
        <v>161.80000000000001</v>
      </c>
    </row>
    <row r="17" spans="1:20" s="46" customFormat="1" ht="15" customHeight="1">
      <c r="A17" s="58" t="s">
        <v>8</v>
      </c>
      <c r="B17" s="90"/>
      <c r="C17" s="90"/>
      <c r="D17" s="90"/>
      <c r="E17" s="90"/>
      <c r="F17" s="90"/>
      <c r="G17" s="91">
        <v>4555.59</v>
      </c>
      <c r="H17" s="91">
        <v>4839.25</v>
      </c>
      <c r="I17" s="91">
        <v>5094.95</v>
      </c>
      <c r="J17" s="91">
        <v>5342.22</v>
      </c>
      <c r="K17" s="91">
        <v>5584.51</v>
      </c>
      <c r="L17" s="91">
        <v>6644.91</v>
      </c>
      <c r="M17" s="91">
        <v>7459.64</v>
      </c>
      <c r="N17" s="91">
        <v>8208.98</v>
      </c>
      <c r="O17" s="91">
        <v>8911.08</v>
      </c>
    </row>
    <row r="18" spans="1:20" s="46" customFormat="1" ht="15" customHeight="1">
      <c r="A18" s="58" t="s">
        <v>10</v>
      </c>
      <c r="B18" s="90"/>
      <c r="C18" s="90"/>
      <c r="D18" s="90"/>
      <c r="E18" s="90"/>
      <c r="F18" s="90"/>
      <c r="G18" s="91">
        <v>-119.19000000000101</v>
      </c>
      <c r="H18" s="91">
        <v>-230.75</v>
      </c>
      <c r="I18" s="91">
        <v>-296.75</v>
      </c>
      <c r="J18" s="91">
        <v>-345.32</v>
      </c>
      <c r="K18" s="91">
        <v>-383.81</v>
      </c>
      <c r="L18" s="91">
        <v>-464.20999999999901</v>
      </c>
      <c r="M18" s="91">
        <v>-377.64000000000101</v>
      </c>
      <c r="N18" s="91">
        <v>-328.08</v>
      </c>
      <c r="O18" s="91">
        <v>-370.18</v>
      </c>
    </row>
    <row r="19" spans="1:20" s="46" customFormat="1" ht="15" customHeight="1">
      <c r="A19" s="58" t="s">
        <v>11</v>
      </c>
      <c r="B19" s="90"/>
      <c r="C19" s="90"/>
      <c r="D19" s="90"/>
      <c r="E19" s="90"/>
      <c r="F19" s="90"/>
      <c r="G19" s="91">
        <v>5304.86</v>
      </c>
      <c r="H19" s="91">
        <v>5630.55</v>
      </c>
      <c r="I19" s="91">
        <v>5924.56</v>
      </c>
      <c r="J19" s="91">
        <v>6208.36</v>
      </c>
      <c r="K19" s="91">
        <v>6486.91</v>
      </c>
      <c r="L19" s="91">
        <v>7705.95</v>
      </c>
      <c r="M19" s="91">
        <v>8642.2800000000007</v>
      </c>
      <c r="N19" s="91">
        <v>9502.5</v>
      </c>
      <c r="O19" s="91">
        <v>10306.790000000001</v>
      </c>
      <c r="T19" s="81"/>
    </row>
    <row r="20" spans="1:20" s="46" customFormat="1" ht="15" customHeight="1">
      <c r="A20" s="58" t="s">
        <v>12</v>
      </c>
      <c r="B20" s="90"/>
      <c r="C20" s="90"/>
      <c r="D20" s="90"/>
      <c r="E20" s="90"/>
      <c r="F20" s="90"/>
      <c r="G20" s="91">
        <v>-868.46</v>
      </c>
      <c r="H20" s="91">
        <v>-1022.05</v>
      </c>
      <c r="I20" s="91">
        <v>-1126.3599999999999</v>
      </c>
      <c r="J20" s="91">
        <v>-1211.46</v>
      </c>
      <c r="K20" s="91">
        <v>-1286.21</v>
      </c>
      <c r="L20" s="91">
        <v>-1525.25</v>
      </c>
      <c r="M20" s="91">
        <v>-1560.28</v>
      </c>
      <c r="N20" s="91">
        <v>-1621.6</v>
      </c>
      <c r="O20" s="91">
        <v>-1765.89</v>
      </c>
    </row>
    <row r="21" spans="1:20" s="48" customFormat="1" ht="15" customHeight="1">
      <c r="A21" s="56"/>
      <c r="B21" s="66"/>
      <c r="C21" s="66"/>
      <c r="D21" s="66"/>
      <c r="E21" s="66"/>
      <c r="F21" s="66"/>
      <c r="G21" s="80"/>
      <c r="H21" s="80"/>
      <c r="I21" s="80"/>
      <c r="J21" s="80"/>
      <c r="K21" s="80"/>
      <c r="L21" s="80"/>
      <c r="M21" s="80"/>
      <c r="N21" s="80"/>
      <c r="O21" s="80"/>
    </row>
    <row r="22" spans="1:20" s="46" customFormat="1" ht="15" customHeight="1">
      <c r="A22" s="131" t="s">
        <v>101</v>
      </c>
      <c r="B22" s="132"/>
      <c r="C22" s="132"/>
      <c r="D22" s="132"/>
      <c r="E22" s="132"/>
      <c r="F22" s="132"/>
      <c r="G22" s="132"/>
      <c r="H22" s="132"/>
      <c r="I22" s="132"/>
      <c r="J22" s="132"/>
      <c r="K22" s="132"/>
      <c r="L22" s="132"/>
      <c r="M22" s="132"/>
      <c r="N22" s="132"/>
      <c r="O22" s="133"/>
    </row>
    <row r="23" spans="1:20" s="46" customFormat="1" ht="15" customHeight="1">
      <c r="A23" s="65" t="s">
        <v>3</v>
      </c>
      <c r="B23" s="94">
        <v>3417.7640999999999</v>
      </c>
      <c r="C23" s="94">
        <v>3501.7148000000002</v>
      </c>
      <c r="D23" s="94">
        <v>3608.2993999999999</v>
      </c>
      <c r="E23" s="94">
        <v>3695.2348000000002</v>
      </c>
      <c r="F23" s="94">
        <v>3812.6448999999998</v>
      </c>
      <c r="G23" s="95">
        <v>3896.2804299999998</v>
      </c>
      <c r="H23" s="95">
        <v>3992.9599899999998</v>
      </c>
      <c r="I23" s="95">
        <v>4131.14779</v>
      </c>
      <c r="J23" s="95">
        <v>4278.4264199999998</v>
      </c>
      <c r="K23" s="95">
        <v>4427.4550900000004</v>
      </c>
      <c r="L23" s="95">
        <v>5180.4823100000003</v>
      </c>
      <c r="M23" s="95">
        <v>5920.2543100000003</v>
      </c>
      <c r="N23" s="95">
        <v>6574.0823200000004</v>
      </c>
      <c r="O23" s="95">
        <v>7092.9761900000003</v>
      </c>
      <c r="P23" s="79">
        <v>62851.7</v>
      </c>
    </row>
    <row r="24" spans="1:20" s="46" customFormat="1" ht="15" customHeight="1">
      <c r="A24" s="57" t="s">
        <v>85</v>
      </c>
      <c r="B24" s="94">
        <v>237.0805</v>
      </c>
      <c r="C24" s="94">
        <v>248.36739999999998</v>
      </c>
      <c r="D24" s="94">
        <v>245.53020000000001</v>
      </c>
      <c r="E24" s="94">
        <v>296.57900000000001</v>
      </c>
      <c r="F24" s="94">
        <v>297.57589999999999</v>
      </c>
      <c r="G24" s="96">
        <v>292.50209999999998</v>
      </c>
      <c r="H24" s="96">
        <v>303.30410999999998</v>
      </c>
      <c r="I24" s="96">
        <v>318.1087</v>
      </c>
      <c r="J24" s="96">
        <v>332.65778999999998</v>
      </c>
      <c r="K24" s="96">
        <v>330.30432999999999</v>
      </c>
      <c r="L24" s="96">
        <v>337.93768</v>
      </c>
      <c r="M24" s="96">
        <v>354.18934999999999</v>
      </c>
      <c r="N24" s="96">
        <v>365.67802</v>
      </c>
      <c r="O24" s="96">
        <v>372.91397000000001</v>
      </c>
      <c r="P24" s="79">
        <v>4253.8999999999996</v>
      </c>
    </row>
    <row r="25" spans="1:20" s="46" customFormat="1" ht="15" customHeight="1">
      <c r="A25" s="55" t="s">
        <v>15</v>
      </c>
      <c r="B25" s="94">
        <v>179.88339999999999</v>
      </c>
      <c r="C25" s="94">
        <v>189.79</v>
      </c>
      <c r="D25" s="94">
        <v>193.1584</v>
      </c>
      <c r="E25" s="94">
        <v>245.94550000000001</v>
      </c>
      <c r="F25" s="94">
        <v>237.21530000000001</v>
      </c>
      <c r="G25" s="96">
        <v>239.29168999999999</v>
      </c>
      <c r="H25" s="96">
        <v>251.03152</v>
      </c>
      <c r="I25" s="96">
        <v>261.09992</v>
      </c>
      <c r="J25" s="96">
        <v>272.61014</v>
      </c>
      <c r="K25" s="96">
        <v>269.38207999999997</v>
      </c>
      <c r="L25" s="96">
        <v>269.49536000000001</v>
      </c>
      <c r="M25" s="96">
        <v>272.39722999999998</v>
      </c>
      <c r="N25" s="96">
        <v>270.42725000000002</v>
      </c>
      <c r="O25" s="96">
        <v>271.47913</v>
      </c>
      <c r="P25" s="79">
        <v>3352.5</v>
      </c>
    </row>
    <row r="26" spans="1:20" s="46" customFormat="1" ht="15" customHeight="1">
      <c r="A26" s="55" t="s">
        <v>16</v>
      </c>
      <c r="B26" s="94">
        <v>57.197099999999999</v>
      </c>
      <c r="C26" s="94">
        <v>58.577399999999997</v>
      </c>
      <c r="D26" s="94">
        <v>52.3718</v>
      </c>
      <c r="E26" s="94">
        <v>50.633499999999998</v>
      </c>
      <c r="F26" s="94">
        <v>60.360599999999998</v>
      </c>
      <c r="G26" s="96">
        <v>53.210410000000003</v>
      </c>
      <c r="H26" s="96">
        <v>52.272590000000001</v>
      </c>
      <c r="I26" s="96">
        <v>57.008780000000002</v>
      </c>
      <c r="J26" s="96">
        <v>60.047649999999997</v>
      </c>
      <c r="K26" s="96">
        <v>60.922249999999998</v>
      </c>
      <c r="L26" s="96">
        <v>68.442319999999995</v>
      </c>
      <c r="M26" s="96">
        <v>81.792119999999997</v>
      </c>
      <c r="N26" s="96">
        <v>95.250770000000003</v>
      </c>
      <c r="O26" s="96">
        <v>101.43483999999999</v>
      </c>
      <c r="P26" s="77">
        <v>901.4</v>
      </c>
    </row>
    <row r="27" spans="1:20" s="46" customFormat="1" ht="15" customHeight="1">
      <c r="A27" s="57" t="s">
        <v>89</v>
      </c>
      <c r="B27" s="94">
        <v>108.4927</v>
      </c>
      <c r="C27" s="94">
        <v>107.23390000000001</v>
      </c>
      <c r="D27" s="94">
        <v>125.25444</v>
      </c>
      <c r="E27" s="94">
        <v>119.89706</v>
      </c>
      <c r="F27" s="97">
        <v>151.25936000000002</v>
      </c>
      <c r="G27" s="96">
        <v>128.31619000000001</v>
      </c>
      <c r="H27" s="96">
        <v>129.78550999999999</v>
      </c>
      <c r="I27" s="96">
        <v>133.04653999999999</v>
      </c>
      <c r="J27" s="96">
        <v>133.70936</v>
      </c>
      <c r="K27" s="96">
        <v>131.99276</v>
      </c>
      <c r="L27" s="96">
        <v>156.97243</v>
      </c>
      <c r="M27" s="96">
        <v>181.01736</v>
      </c>
      <c r="N27" s="96">
        <v>206.21493000000001</v>
      </c>
      <c r="O27" s="96">
        <v>232.24099999999999</v>
      </c>
      <c r="P27" s="79">
        <v>2297</v>
      </c>
    </row>
    <row r="28" spans="1:20" s="46" customFormat="1" ht="15" customHeight="1">
      <c r="A28" s="55" t="s">
        <v>100</v>
      </c>
      <c r="B28" s="94">
        <v>52.569299999999998</v>
      </c>
      <c r="C28" s="94">
        <v>51.611080000000001</v>
      </c>
      <c r="D28" s="94">
        <v>65.290260000000004</v>
      </c>
      <c r="E28" s="94">
        <v>62.079909999999998</v>
      </c>
      <c r="F28" s="94">
        <v>84.206220000000002</v>
      </c>
      <c r="G28" s="96">
        <v>60.57647</v>
      </c>
      <c r="H28" s="96">
        <v>61.420059999999999</v>
      </c>
      <c r="I28" s="96">
        <v>62.28613</v>
      </c>
      <c r="J28" s="96">
        <v>63.271569999999997</v>
      </c>
      <c r="K28" s="96">
        <v>63.202019999999997</v>
      </c>
      <c r="L28" s="96">
        <v>73.220359999999999</v>
      </c>
      <c r="M28" s="96">
        <v>85.274739999999994</v>
      </c>
      <c r="N28" s="96">
        <v>96.867720000000006</v>
      </c>
      <c r="O28" s="96">
        <v>109.7542</v>
      </c>
      <c r="P28" s="79">
        <v>1277.9000000000001</v>
      </c>
    </row>
    <row r="29" spans="1:20" s="46" customFormat="1" ht="15" customHeight="1">
      <c r="A29" s="55" t="s">
        <v>19</v>
      </c>
      <c r="B29" s="94">
        <v>55.923400000000001</v>
      </c>
      <c r="C29" s="94">
        <v>55.622819999999997</v>
      </c>
      <c r="D29" s="94">
        <v>59.964179999999999</v>
      </c>
      <c r="E29" s="94">
        <v>57.817149999999998</v>
      </c>
      <c r="F29" s="94">
        <v>67.053139999999999</v>
      </c>
      <c r="G29" s="96">
        <v>67.739720000000005</v>
      </c>
      <c r="H29" s="96">
        <v>68.365449999999996</v>
      </c>
      <c r="I29" s="96">
        <v>70.760409999999993</v>
      </c>
      <c r="J29" s="96">
        <v>70.437790000000007</v>
      </c>
      <c r="K29" s="96">
        <v>68.79074</v>
      </c>
      <c r="L29" s="96">
        <v>83.752070000000003</v>
      </c>
      <c r="M29" s="96">
        <v>95.742620000000002</v>
      </c>
      <c r="N29" s="96">
        <v>109.34721</v>
      </c>
      <c r="O29" s="96">
        <v>122.4868</v>
      </c>
      <c r="P29" s="79">
        <v>1019.1</v>
      </c>
    </row>
    <row r="30" spans="1:20" s="46" customFormat="1" ht="15" customHeight="1">
      <c r="A30" s="58" t="s">
        <v>8</v>
      </c>
      <c r="B30" s="94"/>
      <c r="C30" s="94"/>
      <c r="D30" s="94"/>
      <c r="E30" s="94"/>
      <c r="F30" s="94"/>
      <c r="G30" s="95">
        <v>4000</v>
      </c>
      <c r="H30" s="95">
        <v>4191</v>
      </c>
      <c r="I30" s="95">
        <v>4384.5</v>
      </c>
      <c r="J30" s="95">
        <v>4571.5</v>
      </c>
      <c r="K30" s="95">
        <v>4751.3999999999996</v>
      </c>
      <c r="L30" s="95">
        <v>5565.9</v>
      </c>
      <c r="M30" s="95">
        <v>6232.2</v>
      </c>
      <c r="N30" s="95">
        <v>6843.9</v>
      </c>
      <c r="O30" s="95">
        <v>7396.2</v>
      </c>
    </row>
    <row r="31" spans="1:20" s="46" customFormat="1" ht="15" customHeight="1">
      <c r="A31" s="58" t="s">
        <v>10</v>
      </c>
      <c r="B31" s="94"/>
      <c r="C31" s="94"/>
      <c r="D31" s="94"/>
      <c r="E31" s="94"/>
      <c r="F31" s="94"/>
      <c r="G31" s="95">
        <v>-103.71957</v>
      </c>
      <c r="H31" s="95">
        <v>-198.04001000000099</v>
      </c>
      <c r="I31" s="95">
        <v>-253.35221000000001</v>
      </c>
      <c r="J31" s="95">
        <v>-293.07357999999999</v>
      </c>
      <c r="K31" s="95">
        <v>-323.94490999999999</v>
      </c>
      <c r="L31" s="95">
        <v>-385.41768999999999</v>
      </c>
      <c r="M31" s="95">
        <v>-311.94568999999899</v>
      </c>
      <c r="N31" s="95">
        <v>-269.81768</v>
      </c>
      <c r="O31" s="95">
        <v>-303.22381000000001</v>
      </c>
    </row>
    <row r="32" spans="1:20" s="46" customFormat="1" ht="15" customHeight="1">
      <c r="A32" s="58" t="s">
        <v>11</v>
      </c>
      <c r="B32" s="94"/>
      <c r="C32" s="94"/>
      <c r="D32" s="94"/>
      <c r="E32" s="94"/>
      <c r="F32" s="94"/>
      <c r="G32" s="95">
        <v>4659</v>
      </c>
      <c r="H32" s="95">
        <v>4878.3</v>
      </c>
      <c r="I32" s="95">
        <v>5100.8</v>
      </c>
      <c r="J32" s="95">
        <v>5315.5</v>
      </c>
      <c r="K32" s="95">
        <v>5522.4</v>
      </c>
      <c r="L32" s="95">
        <v>6458.7</v>
      </c>
      <c r="M32" s="95">
        <v>7224.5</v>
      </c>
      <c r="N32" s="95">
        <v>7926.7</v>
      </c>
      <c r="O32" s="95">
        <v>8559.4</v>
      </c>
    </row>
    <row r="33" spans="1:15" s="46" customFormat="1" ht="15" customHeight="1">
      <c r="A33" s="58" t="s">
        <v>12</v>
      </c>
      <c r="B33" s="94"/>
      <c r="C33" s="94"/>
      <c r="D33" s="94"/>
      <c r="E33" s="94"/>
      <c r="F33" s="94"/>
      <c r="G33" s="95">
        <v>-762.71956999999998</v>
      </c>
      <c r="H33" s="95">
        <v>-885.34001000000103</v>
      </c>
      <c r="I33" s="95">
        <v>-969.65220999999997</v>
      </c>
      <c r="J33" s="95">
        <v>-1037.07358</v>
      </c>
      <c r="K33" s="95">
        <v>-1094.9449099999999</v>
      </c>
      <c r="L33" s="95">
        <v>-1278.2176899999999</v>
      </c>
      <c r="M33" s="95">
        <v>-1304.24569</v>
      </c>
      <c r="N33" s="95">
        <v>-1352.6176800000001</v>
      </c>
      <c r="O33" s="95">
        <v>-1466.42381</v>
      </c>
    </row>
    <row r="34" spans="1:15" s="46" customFormat="1" ht="15" customHeight="1">
      <c r="B34" s="83"/>
      <c r="C34" s="83"/>
      <c r="D34" s="83"/>
      <c r="E34" s="83"/>
      <c r="F34" s="83"/>
      <c r="G34" s="83"/>
      <c r="H34" s="83"/>
      <c r="I34" s="83"/>
      <c r="J34" s="83"/>
      <c r="K34" s="83"/>
      <c r="L34" s="83"/>
      <c r="M34" s="83"/>
      <c r="N34" s="83"/>
      <c r="O34" s="84"/>
    </row>
    <row r="35" spans="1:15" s="46" customFormat="1" ht="15" customHeight="1">
      <c r="A35" s="108" t="s">
        <v>114</v>
      </c>
      <c r="B35" s="108"/>
      <c r="C35" s="108"/>
      <c r="D35" s="108"/>
      <c r="E35" s="108"/>
      <c r="F35" s="108"/>
      <c r="G35" s="108"/>
      <c r="H35" s="108"/>
      <c r="I35" s="108"/>
      <c r="J35" s="118"/>
      <c r="K35" s="106"/>
      <c r="L35" s="106"/>
      <c r="M35" s="106"/>
      <c r="N35" s="82"/>
      <c r="O35" s="82"/>
    </row>
    <row r="36" spans="1:15" s="46" customFormat="1" ht="15" customHeight="1"/>
  </sheetData>
  <sheetProtection algorithmName="SHA-256" hashValue="d6eCCAoqnPqrwXIJOO3v7kj4rLhCbta0dyFcCpjHgbw=" saltValue="w4C1MDweptKQvfz4BxOazw==" spinCount="100000" sheet="1"/>
  <mergeCells count="3">
    <mergeCell ref="A9:O9"/>
    <mergeCell ref="A22:O22"/>
    <mergeCell ref="A7:D7"/>
  </mergeCells>
  <conditionalFormatting sqref="B15:E18">
    <cfRule type="cellIs" dxfId="53" priority="6" operator="lessThan">
      <formula>0</formula>
    </cfRule>
  </conditionalFormatting>
  <conditionalFormatting sqref="B28:E31">
    <cfRule type="cellIs" dxfId="52" priority="3" operator="lessThan">
      <formula>0</formula>
    </cfRule>
  </conditionalFormatting>
  <conditionalFormatting sqref="B20:O20">
    <cfRule type="cellIs" dxfId="51" priority="4" operator="lessThan">
      <formula>0</formula>
    </cfRule>
  </conditionalFormatting>
  <conditionalFormatting sqref="B33:O33">
    <cfRule type="cellIs" dxfId="50" priority="1" operator="lessThan">
      <formula>0</formula>
    </cfRule>
  </conditionalFormatting>
  <conditionalFormatting sqref="F18:O18">
    <cfRule type="cellIs" dxfId="49" priority="5" operator="lessThan">
      <formula>0</formula>
    </cfRule>
  </conditionalFormatting>
  <conditionalFormatting sqref="F31:O31">
    <cfRule type="cellIs" dxfId="48"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9D6DB-1517-455B-8F64-2A37A25DF462}">
  <dimension ref="A1:S42"/>
  <sheetViews>
    <sheetView showGridLines="0" zoomScaleNormal="100" workbookViewId="0">
      <pane xSplit="1" ySplit="8" topLeftCell="B9"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102</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1092</v>
      </c>
      <c r="C10" s="90">
        <v>1125</v>
      </c>
      <c r="D10" s="90">
        <v>1146</v>
      </c>
      <c r="E10" s="90">
        <v>1185</v>
      </c>
      <c r="F10" s="90">
        <v>1230</v>
      </c>
      <c r="G10" s="91">
        <v>1275.5999999999999</v>
      </c>
      <c r="H10" s="91">
        <v>1319.7</v>
      </c>
      <c r="I10" s="91">
        <v>1363.8</v>
      </c>
      <c r="J10" s="91">
        <v>1411.3</v>
      </c>
      <c r="K10" s="91">
        <v>1462.5</v>
      </c>
      <c r="L10" s="91">
        <v>1701.3</v>
      </c>
      <c r="M10" s="91">
        <v>1940</v>
      </c>
      <c r="N10" s="91">
        <v>2152.4</v>
      </c>
      <c r="O10" s="91">
        <v>2346.4</v>
      </c>
    </row>
    <row r="11" spans="1:18" s="46" customFormat="1" ht="15" customHeight="1">
      <c r="A11" s="57" t="s">
        <v>85</v>
      </c>
      <c r="B11" s="90">
        <v>68</v>
      </c>
      <c r="C11" s="90">
        <v>63</v>
      </c>
      <c r="D11" s="90">
        <v>64</v>
      </c>
      <c r="E11" s="90">
        <v>87</v>
      </c>
      <c r="F11" s="90">
        <v>92</v>
      </c>
      <c r="G11" s="92">
        <v>94.7</v>
      </c>
      <c r="H11" s="92">
        <v>96.4</v>
      </c>
      <c r="I11" s="92">
        <v>102.3</v>
      </c>
      <c r="J11" s="92">
        <v>104.69999999999999</v>
      </c>
      <c r="K11" s="92">
        <v>107.1</v>
      </c>
      <c r="L11" s="92">
        <v>113.6</v>
      </c>
      <c r="M11" s="92">
        <v>115.6</v>
      </c>
      <c r="N11" s="92">
        <v>118.60000000000001</v>
      </c>
      <c r="O11" s="92">
        <v>125.39999999999999</v>
      </c>
    </row>
    <row r="12" spans="1:18" s="46" customFormat="1" ht="15" customHeight="1">
      <c r="A12" s="55" t="s">
        <v>15</v>
      </c>
      <c r="B12" s="90">
        <v>51</v>
      </c>
      <c r="C12" s="90">
        <v>44</v>
      </c>
      <c r="D12" s="90">
        <v>51</v>
      </c>
      <c r="E12" s="90">
        <v>71</v>
      </c>
      <c r="F12" s="90">
        <v>76</v>
      </c>
      <c r="G12" s="92">
        <v>75.400000000000006</v>
      </c>
      <c r="H12" s="92">
        <v>80</v>
      </c>
      <c r="I12" s="92">
        <v>83.8</v>
      </c>
      <c r="J12" s="92">
        <v>83.6</v>
      </c>
      <c r="K12" s="92">
        <v>87.5</v>
      </c>
      <c r="L12" s="92">
        <v>89.8</v>
      </c>
      <c r="M12" s="92">
        <v>89.5</v>
      </c>
      <c r="N12" s="92">
        <v>86.4</v>
      </c>
      <c r="O12" s="92">
        <v>92.1</v>
      </c>
    </row>
    <row r="13" spans="1:18" s="46" customFormat="1" ht="15" customHeight="1">
      <c r="A13" s="55" t="s">
        <v>16</v>
      </c>
      <c r="B13" s="90">
        <v>17</v>
      </c>
      <c r="C13" s="90">
        <v>19</v>
      </c>
      <c r="D13" s="90">
        <v>13</v>
      </c>
      <c r="E13" s="90">
        <v>16</v>
      </c>
      <c r="F13" s="90">
        <v>16</v>
      </c>
      <c r="G13" s="92">
        <v>19.3</v>
      </c>
      <c r="H13" s="92">
        <v>16.399999999999999</v>
      </c>
      <c r="I13" s="92">
        <v>18.5</v>
      </c>
      <c r="J13" s="92">
        <v>21.1</v>
      </c>
      <c r="K13" s="92">
        <v>19.600000000000001</v>
      </c>
      <c r="L13" s="92">
        <v>23.8</v>
      </c>
      <c r="M13" s="92">
        <v>26.1</v>
      </c>
      <c r="N13" s="92">
        <v>32.200000000000003</v>
      </c>
      <c r="O13" s="92">
        <v>33.299999999999997</v>
      </c>
    </row>
    <row r="14" spans="1:18" s="46" customFormat="1" ht="15" customHeight="1">
      <c r="A14" s="57" t="s">
        <v>89</v>
      </c>
      <c r="B14" s="90">
        <v>32</v>
      </c>
      <c r="C14" s="90">
        <v>45</v>
      </c>
      <c r="D14" s="90">
        <v>49</v>
      </c>
      <c r="E14" s="90">
        <v>48</v>
      </c>
      <c r="F14" s="93">
        <v>49.3</v>
      </c>
      <c r="G14" s="92">
        <v>50.5</v>
      </c>
      <c r="H14" s="92">
        <v>53.199999999999996</v>
      </c>
      <c r="I14" s="92">
        <v>52.9</v>
      </c>
      <c r="J14" s="92">
        <v>50.1</v>
      </c>
      <c r="K14" s="92">
        <v>51.8</v>
      </c>
      <c r="L14" s="92">
        <v>63.699999999999996</v>
      </c>
      <c r="M14" s="92">
        <v>68.599999999999994</v>
      </c>
      <c r="N14" s="92">
        <v>86.5</v>
      </c>
      <c r="O14" s="92">
        <v>86.7</v>
      </c>
    </row>
    <row r="15" spans="1:18" s="46" customFormat="1" ht="15" customHeight="1">
      <c r="A15" s="55" t="s">
        <v>100</v>
      </c>
      <c r="B15" s="90">
        <v>19</v>
      </c>
      <c r="C15" s="90">
        <v>26.6</v>
      </c>
      <c r="D15" s="90">
        <v>32.5</v>
      </c>
      <c r="E15" s="90">
        <v>29.4</v>
      </c>
      <c r="F15" s="90">
        <v>31.4</v>
      </c>
      <c r="G15" s="92">
        <v>31.1</v>
      </c>
      <c r="H15" s="92">
        <v>33.299999999999997</v>
      </c>
      <c r="I15" s="92">
        <v>33.799999999999997</v>
      </c>
      <c r="J15" s="92">
        <v>30.6</v>
      </c>
      <c r="K15" s="92">
        <v>31.8</v>
      </c>
      <c r="L15" s="92">
        <v>35.799999999999997</v>
      </c>
      <c r="M15" s="92">
        <v>42.2</v>
      </c>
      <c r="N15" s="92">
        <v>51.8</v>
      </c>
      <c r="O15" s="92">
        <v>51.6</v>
      </c>
    </row>
    <row r="16" spans="1:18" s="46" customFormat="1" ht="15" customHeight="1">
      <c r="A16" s="55" t="s">
        <v>19</v>
      </c>
      <c r="B16" s="90">
        <v>13</v>
      </c>
      <c r="C16" s="90">
        <v>18.399999999999999</v>
      </c>
      <c r="D16" s="90">
        <v>16.5</v>
      </c>
      <c r="E16" s="90">
        <v>18.600000000000001</v>
      </c>
      <c r="F16" s="90">
        <v>17.899999999999999</v>
      </c>
      <c r="G16" s="92">
        <v>19.399999999999999</v>
      </c>
      <c r="H16" s="92">
        <v>19.899999999999999</v>
      </c>
      <c r="I16" s="92">
        <v>19.100000000000001</v>
      </c>
      <c r="J16" s="92">
        <v>19.5</v>
      </c>
      <c r="K16" s="92">
        <v>20</v>
      </c>
      <c r="L16" s="92">
        <v>27.9</v>
      </c>
      <c r="M16" s="92">
        <v>26.4</v>
      </c>
      <c r="N16" s="92">
        <v>34.700000000000003</v>
      </c>
      <c r="O16" s="92">
        <v>35.1</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19</v>
      </c>
      <c r="C18" s="90">
        <v>25</v>
      </c>
      <c r="D18" s="90">
        <v>22</v>
      </c>
      <c r="E18" s="90">
        <v>20</v>
      </c>
      <c r="F18" s="90">
        <v>33</v>
      </c>
      <c r="G18" s="92">
        <v>32.6</v>
      </c>
      <c r="H18" s="92">
        <v>30.1</v>
      </c>
      <c r="I18" s="92">
        <v>31.5</v>
      </c>
      <c r="J18" s="92">
        <v>34.200000000000003</v>
      </c>
      <c r="K18" s="92">
        <v>34.700000000000003</v>
      </c>
      <c r="L18" s="92">
        <v>41.7</v>
      </c>
      <c r="M18" s="92">
        <v>47.2</v>
      </c>
      <c r="N18" s="92">
        <v>58.9</v>
      </c>
      <c r="O18" s="92">
        <v>58</v>
      </c>
    </row>
    <row r="19" spans="1:19" s="46" customFormat="1" ht="15" customHeight="1">
      <c r="A19" s="68" t="s">
        <v>105</v>
      </c>
      <c r="B19" s="90">
        <v>24</v>
      </c>
      <c r="C19" s="90">
        <v>24</v>
      </c>
      <c r="D19" s="90">
        <v>20</v>
      </c>
      <c r="E19" s="90">
        <v>21</v>
      </c>
      <c r="F19" s="90">
        <v>33</v>
      </c>
      <c r="G19" s="92">
        <v>31.8</v>
      </c>
      <c r="H19" s="92">
        <v>31.4</v>
      </c>
      <c r="I19" s="92">
        <v>35.200000000000003</v>
      </c>
      <c r="J19" s="92">
        <v>37.6</v>
      </c>
      <c r="K19" s="92">
        <v>39.1</v>
      </c>
      <c r="L19" s="92">
        <v>44.3</v>
      </c>
      <c r="M19" s="92">
        <v>51.3</v>
      </c>
      <c r="N19" s="92">
        <v>54.7</v>
      </c>
      <c r="O19" s="92">
        <v>58.1</v>
      </c>
    </row>
    <row r="20" spans="1:19" s="46" customFormat="1" ht="15" customHeight="1">
      <c r="A20" s="58" t="s">
        <v>8</v>
      </c>
      <c r="B20" s="90"/>
      <c r="C20" s="90"/>
      <c r="D20" s="90"/>
      <c r="E20" s="90"/>
      <c r="F20" s="90"/>
      <c r="G20" s="91">
        <v>1283.55</v>
      </c>
      <c r="H20" s="91">
        <v>1360.98</v>
      </c>
      <c r="I20" s="91">
        <v>1425.36</v>
      </c>
      <c r="J20" s="91">
        <v>1479.71</v>
      </c>
      <c r="K20" s="91">
        <v>1541.63</v>
      </c>
      <c r="L20" s="91">
        <v>1811.66</v>
      </c>
      <c r="M20" s="91">
        <v>2010.64</v>
      </c>
      <c r="N20" s="91">
        <v>2208.5</v>
      </c>
      <c r="O20" s="91">
        <v>2404.36</v>
      </c>
    </row>
    <row r="21" spans="1:19" s="46" customFormat="1" ht="15" customHeight="1">
      <c r="A21" s="58" t="s">
        <v>10</v>
      </c>
      <c r="B21" s="90"/>
      <c r="C21" s="90"/>
      <c r="D21" s="90"/>
      <c r="E21" s="90"/>
      <c r="F21" s="90"/>
      <c r="G21" s="91">
        <v>-7.9500000000002702</v>
      </c>
      <c r="H21" s="91">
        <v>-41.28</v>
      </c>
      <c r="I21" s="91">
        <v>-61.559999999999903</v>
      </c>
      <c r="J21" s="91">
        <v>-68.410000000000096</v>
      </c>
      <c r="K21" s="91">
        <v>-79.129999999999896</v>
      </c>
      <c r="L21" s="91">
        <v>-110.36</v>
      </c>
      <c r="M21" s="91">
        <v>-70.6400000000001</v>
      </c>
      <c r="N21" s="91">
        <v>-56.099999999999902</v>
      </c>
      <c r="O21" s="91">
        <v>-57.959999999999603</v>
      </c>
    </row>
    <row r="22" spans="1:19" s="46" customFormat="1" ht="15" customHeight="1">
      <c r="A22" s="58" t="s">
        <v>11</v>
      </c>
      <c r="B22" s="90"/>
      <c r="C22" s="90"/>
      <c r="D22" s="90"/>
      <c r="E22" s="90"/>
      <c r="F22" s="90"/>
      <c r="G22" s="91">
        <v>1623.11</v>
      </c>
      <c r="H22" s="91">
        <v>1720.18</v>
      </c>
      <c r="I22" s="91">
        <v>1800.87</v>
      </c>
      <c r="J22" s="91">
        <v>1869.01</v>
      </c>
      <c r="K22" s="91">
        <v>1946.65</v>
      </c>
      <c r="L22" s="91">
        <v>2285.1</v>
      </c>
      <c r="M22" s="91">
        <v>2534.5100000000002</v>
      </c>
      <c r="N22" s="91">
        <v>2782.54</v>
      </c>
      <c r="O22" s="91">
        <v>3028.04</v>
      </c>
    </row>
    <row r="23" spans="1:19" s="46" customFormat="1" ht="15" customHeight="1">
      <c r="A23" s="58" t="s">
        <v>12</v>
      </c>
      <c r="B23" s="90"/>
      <c r="C23" s="90"/>
      <c r="D23" s="90"/>
      <c r="E23" s="90"/>
      <c r="F23" s="90"/>
      <c r="G23" s="91">
        <v>-347.51</v>
      </c>
      <c r="H23" s="91">
        <v>-400.48</v>
      </c>
      <c r="I23" s="91">
        <v>-437.07</v>
      </c>
      <c r="J23" s="91">
        <v>-457.71</v>
      </c>
      <c r="K23" s="91">
        <v>-484.15</v>
      </c>
      <c r="L23" s="91">
        <v>-583.79999999999995</v>
      </c>
      <c r="M23" s="91">
        <v>-594.51</v>
      </c>
      <c r="N23" s="91">
        <v>-630.14</v>
      </c>
      <c r="O23" s="91">
        <v>-681.64</v>
      </c>
    </row>
    <row r="24" spans="1:19" s="48" customFormat="1" ht="15" customHeight="1">
      <c r="A24" s="56"/>
      <c r="B24" s="56"/>
      <c r="C24" s="56"/>
      <c r="D24" s="56"/>
      <c r="E24" s="56"/>
      <c r="F24" s="56"/>
      <c r="G24" s="66"/>
      <c r="H24" s="66"/>
      <c r="I24" s="66"/>
      <c r="J24" s="66"/>
      <c r="K24" s="66"/>
      <c r="L24" s="80"/>
      <c r="M24" s="66"/>
      <c r="N24" s="66"/>
      <c r="O24" s="80"/>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1009.6391</v>
      </c>
      <c r="C26" s="94">
        <v>1039.7995000000001</v>
      </c>
      <c r="D26" s="94">
        <v>1047.2258999999999</v>
      </c>
      <c r="E26" s="94">
        <v>1069.1838</v>
      </c>
      <c r="F26" s="94">
        <v>1085.1658</v>
      </c>
      <c r="G26" s="95">
        <v>1124.0817400000001</v>
      </c>
      <c r="H26" s="95">
        <v>1141.4790499999999</v>
      </c>
      <c r="I26" s="95">
        <v>1172.7974899999999</v>
      </c>
      <c r="J26" s="95">
        <v>1212.52379</v>
      </c>
      <c r="K26" s="95">
        <v>1248.18586</v>
      </c>
      <c r="L26" s="95">
        <v>1428.78791</v>
      </c>
      <c r="M26" s="95">
        <v>1632.30747</v>
      </c>
      <c r="N26" s="95">
        <v>1804.4880000000001</v>
      </c>
      <c r="O26" s="95">
        <v>1951.38105</v>
      </c>
    </row>
    <row r="27" spans="1:19" s="46" customFormat="1" ht="15" customHeight="1">
      <c r="A27" s="57" t="s">
        <v>85</v>
      </c>
      <c r="B27" s="94">
        <v>61.482600000000005</v>
      </c>
      <c r="C27" s="94">
        <v>58.083100000000002</v>
      </c>
      <c r="D27" s="94">
        <v>57.981499999999997</v>
      </c>
      <c r="E27" s="94">
        <v>74.394900000000007</v>
      </c>
      <c r="F27" s="94">
        <v>77.064800000000005</v>
      </c>
      <c r="G27" s="96">
        <v>79.524829999999994</v>
      </c>
      <c r="H27" s="96">
        <v>81.205739999999992</v>
      </c>
      <c r="I27" s="96">
        <v>86.187910000000002</v>
      </c>
      <c r="J27" s="96">
        <v>87.587569999999999</v>
      </c>
      <c r="K27" s="96">
        <v>88.300580000000011</v>
      </c>
      <c r="L27" s="96">
        <v>89.910339999999991</v>
      </c>
      <c r="M27" s="96">
        <v>94.998440000000002</v>
      </c>
      <c r="N27" s="96">
        <v>93.137389999999996</v>
      </c>
      <c r="O27" s="96">
        <v>98.906859999999995</v>
      </c>
    </row>
    <row r="28" spans="1:19" s="46" customFormat="1" ht="15" customHeight="1">
      <c r="A28" s="55" t="s">
        <v>15</v>
      </c>
      <c r="B28" s="94">
        <v>49.029000000000003</v>
      </c>
      <c r="C28" s="94">
        <v>42.464300000000001</v>
      </c>
      <c r="D28" s="94">
        <v>48.1267</v>
      </c>
      <c r="E28" s="94">
        <v>62.751800000000003</v>
      </c>
      <c r="F28" s="94">
        <v>65.762600000000006</v>
      </c>
      <c r="G28" s="96">
        <v>66.288799999999995</v>
      </c>
      <c r="H28" s="96">
        <v>69.644649999999999</v>
      </c>
      <c r="I28" s="96">
        <v>72.895750000000007</v>
      </c>
      <c r="J28" s="96">
        <v>73.325739999999996</v>
      </c>
      <c r="K28" s="96">
        <v>75.189800000000005</v>
      </c>
      <c r="L28" s="96">
        <v>74.008139999999997</v>
      </c>
      <c r="M28" s="96">
        <v>77.087090000000003</v>
      </c>
      <c r="N28" s="96">
        <v>71.569209999999998</v>
      </c>
      <c r="O28" s="96">
        <v>76.12697</v>
      </c>
    </row>
    <row r="29" spans="1:19" s="46" customFormat="1" ht="15" customHeight="1">
      <c r="A29" s="55" t="s">
        <v>16</v>
      </c>
      <c r="B29" s="94">
        <v>12.4536</v>
      </c>
      <c r="C29" s="94">
        <v>15.6188</v>
      </c>
      <c r="D29" s="94">
        <v>9.8547999999999991</v>
      </c>
      <c r="E29" s="94">
        <v>11.6431</v>
      </c>
      <c r="F29" s="94">
        <v>11.302199999999999</v>
      </c>
      <c r="G29" s="96">
        <v>13.23603</v>
      </c>
      <c r="H29" s="96">
        <v>11.56109</v>
      </c>
      <c r="I29" s="96">
        <v>13.292160000000001</v>
      </c>
      <c r="J29" s="96">
        <v>14.26183</v>
      </c>
      <c r="K29" s="96">
        <v>13.11078</v>
      </c>
      <c r="L29" s="96">
        <v>15.902200000000001</v>
      </c>
      <c r="M29" s="96">
        <v>17.911349999999999</v>
      </c>
      <c r="N29" s="96">
        <v>21.568180000000002</v>
      </c>
      <c r="O29" s="96">
        <v>22.779890000000002</v>
      </c>
    </row>
    <row r="30" spans="1:19" s="46" customFormat="1" ht="15" customHeight="1">
      <c r="A30" s="57" t="s">
        <v>89</v>
      </c>
      <c r="B30" s="94">
        <v>23.9495</v>
      </c>
      <c r="C30" s="94">
        <v>31.151029999999999</v>
      </c>
      <c r="D30" s="94">
        <v>34.024380000000001</v>
      </c>
      <c r="E30" s="94">
        <v>30.77327</v>
      </c>
      <c r="F30" s="97">
        <v>39.433050000000001</v>
      </c>
      <c r="G30" s="96">
        <v>34.296689999999998</v>
      </c>
      <c r="H30" s="96">
        <v>35.510480000000001</v>
      </c>
      <c r="I30" s="96">
        <v>34.310900000000004</v>
      </c>
      <c r="J30" s="96">
        <v>32.670589999999997</v>
      </c>
      <c r="K30" s="96">
        <v>32.940739999999998</v>
      </c>
      <c r="L30" s="96">
        <v>40.175579999999997</v>
      </c>
      <c r="M30" s="96">
        <v>43.976179999999999</v>
      </c>
      <c r="N30" s="96">
        <v>56.209100000000007</v>
      </c>
      <c r="O30" s="96">
        <v>54.881259999999997</v>
      </c>
    </row>
    <row r="31" spans="1:19" s="46" customFormat="1" ht="15" customHeight="1">
      <c r="A31" s="55" t="s">
        <v>100</v>
      </c>
      <c r="B31" s="94">
        <v>12.045199999999999</v>
      </c>
      <c r="C31" s="94">
        <v>16.59553</v>
      </c>
      <c r="D31" s="94">
        <v>21.311209999999999</v>
      </c>
      <c r="E31" s="94">
        <v>17.17117</v>
      </c>
      <c r="F31" s="94">
        <v>23.650459999999999</v>
      </c>
      <c r="G31" s="96">
        <v>17.706240000000001</v>
      </c>
      <c r="H31" s="96">
        <v>18.71171</v>
      </c>
      <c r="I31" s="96">
        <v>18.89808</v>
      </c>
      <c r="J31" s="96">
        <v>16.757159999999999</v>
      </c>
      <c r="K31" s="96">
        <v>17.41677</v>
      </c>
      <c r="L31" s="96">
        <v>19.165030000000002</v>
      </c>
      <c r="M31" s="96">
        <v>23.504149999999999</v>
      </c>
      <c r="N31" s="96">
        <v>29.221150000000002</v>
      </c>
      <c r="O31" s="96">
        <v>27.607800000000001</v>
      </c>
    </row>
    <row r="32" spans="1:19" s="46" customFormat="1" ht="15" customHeight="1">
      <c r="A32" s="55" t="s">
        <v>19</v>
      </c>
      <c r="B32" s="94">
        <v>11.904299999999999</v>
      </c>
      <c r="C32" s="94">
        <v>14.5555</v>
      </c>
      <c r="D32" s="94">
        <v>12.71317</v>
      </c>
      <c r="E32" s="94">
        <v>13.6021</v>
      </c>
      <c r="F32" s="94">
        <v>15.782590000000001</v>
      </c>
      <c r="G32" s="96">
        <v>16.590450000000001</v>
      </c>
      <c r="H32" s="96">
        <v>16.798770000000001</v>
      </c>
      <c r="I32" s="96">
        <v>15.41282</v>
      </c>
      <c r="J32" s="96">
        <v>15.91343</v>
      </c>
      <c r="K32" s="96">
        <v>15.52397</v>
      </c>
      <c r="L32" s="96">
        <v>21.010549999999999</v>
      </c>
      <c r="M32" s="96">
        <v>20.47203</v>
      </c>
      <c r="N32" s="96">
        <v>26.987950000000001</v>
      </c>
      <c r="O32" s="96">
        <v>27.27346</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16.069700000000001</v>
      </c>
      <c r="C34" s="94">
        <v>22.6203</v>
      </c>
      <c r="D34" s="94">
        <v>18.951699999999999</v>
      </c>
      <c r="E34" s="94">
        <v>19.552099999999999</v>
      </c>
      <c r="F34" s="94">
        <v>27.934799999999999</v>
      </c>
      <c r="G34" s="96">
        <v>28.946179999999998</v>
      </c>
      <c r="H34" s="96">
        <v>25.550429999999999</v>
      </c>
      <c r="I34" s="96">
        <v>27.74755</v>
      </c>
      <c r="J34" s="96">
        <v>29.067250000000001</v>
      </c>
      <c r="K34" s="96">
        <v>30.018080000000001</v>
      </c>
      <c r="L34" s="96">
        <v>34.704650000000001</v>
      </c>
      <c r="M34" s="96">
        <v>40.460180000000001</v>
      </c>
      <c r="N34" s="96">
        <v>48.757429999999999</v>
      </c>
      <c r="O34" s="96">
        <v>49.416510000000002</v>
      </c>
    </row>
    <row r="35" spans="1:15" s="46" customFormat="1" ht="15" customHeight="1">
      <c r="A35" s="68" t="s">
        <v>105</v>
      </c>
      <c r="B35" s="94">
        <v>23.1785</v>
      </c>
      <c r="C35" s="94">
        <v>19.7</v>
      </c>
      <c r="D35" s="94">
        <v>18.547599999999999</v>
      </c>
      <c r="E35" s="94">
        <v>18.3154</v>
      </c>
      <c r="F35" s="94">
        <v>27.840900000000001</v>
      </c>
      <c r="G35" s="96">
        <v>27.76417</v>
      </c>
      <c r="H35" s="96">
        <v>27.271699999999999</v>
      </c>
      <c r="I35" s="96">
        <v>32.008090000000003</v>
      </c>
      <c r="J35" s="96">
        <v>33.361460000000001</v>
      </c>
      <c r="K35" s="96">
        <v>33.465710000000001</v>
      </c>
      <c r="L35" s="96">
        <v>38.317079999999997</v>
      </c>
      <c r="M35" s="96">
        <v>43.314039999999999</v>
      </c>
      <c r="N35" s="96">
        <v>48.265940000000001</v>
      </c>
      <c r="O35" s="96">
        <v>48.981340000000003</v>
      </c>
    </row>
    <row r="36" spans="1:15" s="46" customFormat="1" ht="15" customHeight="1">
      <c r="A36" s="58" t="s">
        <v>8</v>
      </c>
      <c r="B36" s="94"/>
      <c r="C36" s="94"/>
      <c r="D36" s="94"/>
      <c r="E36" s="94"/>
      <c r="F36" s="94"/>
      <c r="G36" s="95">
        <v>1131</v>
      </c>
      <c r="H36" s="95">
        <v>1176.8</v>
      </c>
      <c r="I36" s="95">
        <v>1225.4000000000001</v>
      </c>
      <c r="J36" s="95">
        <v>1270.8</v>
      </c>
      <c r="K36" s="95">
        <v>1315.2</v>
      </c>
      <c r="L36" s="95">
        <v>1520.9</v>
      </c>
      <c r="M36" s="95">
        <v>1691.2</v>
      </c>
      <c r="N36" s="95">
        <v>1850.8</v>
      </c>
      <c r="O36" s="95">
        <v>1998.8</v>
      </c>
    </row>
    <row r="37" spans="1:15" s="46" customFormat="1" ht="15" customHeight="1">
      <c r="A37" s="58" t="s">
        <v>10</v>
      </c>
      <c r="B37" s="94"/>
      <c r="C37" s="94"/>
      <c r="D37" s="94"/>
      <c r="E37" s="94"/>
      <c r="F37" s="94"/>
      <c r="G37" s="95">
        <v>-6.9182599999999201</v>
      </c>
      <c r="H37" s="95">
        <v>-35.320949999999797</v>
      </c>
      <c r="I37" s="95">
        <v>-52.602510000000201</v>
      </c>
      <c r="J37" s="95">
        <v>-58.2762099999998</v>
      </c>
      <c r="K37" s="95">
        <v>-67.014140000000197</v>
      </c>
      <c r="L37" s="95">
        <v>-92.112089999999597</v>
      </c>
      <c r="M37" s="95">
        <v>-58.892530000000299</v>
      </c>
      <c r="N37" s="95">
        <v>-46.311999999999898</v>
      </c>
      <c r="O37" s="95">
        <v>-47.418949999999299</v>
      </c>
    </row>
    <row r="38" spans="1:15" s="46" customFormat="1" ht="15" customHeight="1">
      <c r="A38" s="58" t="s">
        <v>11</v>
      </c>
      <c r="B38" s="94"/>
      <c r="C38" s="94"/>
      <c r="D38" s="94"/>
      <c r="E38" s="94"/>
      <c r="F38" s="94"/>
      <c r="G38" s="95">
        <v>1430.2</v>
      </c>
      <c r="H38" s="95">
        <v>1487.7</v>
      </c>
      <c r="I38" s="95">
        <v>1548.6</v>
      </c>
      <c r="J38" s="95">
        <v>1605.5</v>
      </c>
      <c r="K38" s="95">
        <v>1661.2</v>
      </c>
      <c r="L38" s="95">
        <v>1919</v>
      </c>
      <c r="M38" s="95">
        <v>2132.4</v>
      </c>
      <c r="N38" s="95">
        <v>2332.5</v>
      </c>
      <c r="O38" s="95">
        <v>2518.1</v>
      </c>
    </row>
    <row r="39" spans="1:15" s="46" customFormat="1" ht="15" customHeight="1">
      <c r="A39" s="58" t="s">
        <v>12</v>
      </c>
      <c r="B39" s="94"/>
      <c r="C39" s="94"/>
      <c r="D39" s="94"/>
      <c r="E39" s="94"/>
      <c r="F39" s="94"/>
      <c r="G39" s="95">
        <v>-306.11826000000002</v>
      </c>
      <c r="H39" s="95">
        <v>-346.22095000000002</v>
      </c>
      <c r="I39" s="95">
        <v>-375.80250999999998</v>
      </c>
      <c r="J39" s="95">
        <v>-392.97620999999998</v>
      </c>
      <c r="K39" s="95">
        <v>-413.01414</v>
      </c>
      <c r="L39" s="95">
        <v>-490.21208999999999</v>
      </c>
      <c r="M39" s="95">
        <v>-500.09253000000001</v>
      </c>
      <c r="N39" s="95">
        <v>-528.01199999999994</v>
      </c>
      <c r="O39" s="95">
        <v>-566.71894999999904</v>
      </c>
    </row>
    <row r="40" spans="1:15" s="46" customFormat="1" ht="15" customHeight="1">
      <c r="L40" s="80"/>
      <c r="O40" s="80"/>
    </row>
    <row r="41" spans="1:15" s="46" customFormat="1" ht="15" customHeight="1">
      <c r="A41" s="108" t="s">
        <v>114</v>
      </c>
      <c r="B41" s="108"/>
      <c r="C41" s="108"/>
      <c r="D41" s="108"/>
      <c r="E41" s="108"/>
      <c r="F41" s="108"/>
      <c r="G41" s="108"/>
      <c r="H41" s="108"/>
      <c r="I41" s="108"/>
      <c r="J41" s="118"/>
      <c r="K41" s="107"/>
      <c r="L41" s="107"/>
    </row>
    <row r="42" spans="1:15" s="46" customFormat="1" ht="15" customHeight="1"/>
  </sheetData>
  <sheetProtection algorithmName="SHA-256" hashValue="yW5LtdQz+Od68J+CexkHIo56yUgwzz0pojfHaIxpiOY=" saltValue="zAGRERULd5JaDODuQsqDwA==" spinCount="100000" sheet="1"/>
  <mergeCells count="3">
    <mergeCell ref="A9:O9"/>
    <mergeCell ref="A25:O25"/>
    <mergeCell ref="A7:D7"/>
  </mergeCells>
  <conditionalFormatting sqref="B15:E16 B18:E21">
    <cfRule type="cellIs" dxfId="47" priority="6" operator="lessThan">
      <formula>0</formula>
    </cfRule>
  </conditionalFormatting>
  <conditionalFormatting sqref="B31:E32 B34:E37">
    <cfRule type="cellIs" dxfId="46" priority="3" operator="lessThan">
      <formula>0</formula>
    </cfRule>
  </conditionalFormatting>
  <conditionalFormatting sqref="B23:O23">
    <cfRule type="cellIs" dxfId="45" priority="4" operator="lessThan">
      <formula>0</formula>
    </cfRule>
  </conditionalFormatting>
  <conditionalFormatting sqref="B39:O39">
    <cfRule type="cellIs" dxfId="44" priority="1" operator="lessThan">
      <formula>0</formula>
    </cfRule>
  </conditionalFormatting>
  <conditionalFormatting sqref="F21:O21">
    <cfRule type="cellIs" dxfId="43" priority="5" operator="lessThan">
      <formula>0</formula>
    </cfRule>
  </conditionalFormatting>
  <conditionalFormatting sqref="F37:O37">
    <cfRule type="cellIs" dxfId="42"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1C12-DF00-4D56-81B8-4375C997F04A}">
  <dimension ref="A1:S42"/>
  <sheetViews>
    <sheetView zoomScaleNormal="100" workbookViewId="0">
      <pane xSplit="1" ySplit="8" topLeftCell="B17"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106</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1036</v>
      </c>
      <c r="C10" s="90">
        <v>1066</v>
      </c>
      <c r="D10" s="90">
        <v>1115</v>
      </c>
      <c r="E10" s="90">
        <v>1152</v>
      </c>
      <c r="F10" s="90">
        <v>1205</v>
      </c>
      <c r="G10" s="91">
        <v>1265.2</v>
      </c>
      <c r="H10" s="91">
        <v>1319.3</v>
      </c>
      <c r="I10" s="91">
        <v>1369.8</v>
      </c>
      <c r="J10" s="91">
        <v>1431.6</v>
      </c>
      <c r="K10" s="91">
        <v>1492.2</v>
      </c>
      <c r="L10" s="91">
        <v>1781.2</v>
      </c>
      <c r="M10" s="91">
        <v>2048.1</v>
      </c>
      <c r="N10" s="91">
        <v>2306.6</v>
      </c>
      <c r="O10" s="91">
        <v>2528.5</v>
      </c>
    </row>
    <row r="11" spans="1:18" s="46" customFormat="1" ht="15" customHeight="1">
      <c r="A11" s="57" t="s">
        <v>85</v>
      </c>
      <c r="B11" s="90">
        <v>81</v>
      </c>
      <c r="C11" s="90">
        <v>69</v>
      </c>
      <c r="D11" s="90">
        <v>92</v>
      </c>
      <c r="E11" s="90">
        <v>94</v>
      </c>
      <c r="F11" s="90">
        <v>99</v>
      </c>
      <c r="G11" s="92">
        <v>100.1</v>
      </c>
      <c r="H11" s="92">
        <v>96.5</v>
      </c>
      <c r="I11" s="92">
        <v>96.899999999999991</v>
      </c>
      <c r="J11" s="92">
        <v>107.2</v>
      </c>
      <c r="K11" s="92">
        <v>107</v>
      </c>
      <c r="L11" s="92">
        <v>107.4</v>
      </c>
      <c r="M11" s="92">
        <v>111.5</v>
      </c>
      <c r="N11" s="92">
        <v>121.4</v>
      </c>
      <c r="O11" s="92">
        <v>124</v>
      </c>
    </row>
    <row r="12" spans="1:18" s="46" customFormat="1" ht="15" customHeight="1">
      <c r="A12" s="55" t="s">
        <v>15</v>
      </c>
      <c r="B12" s="90">
        <v>59</v>
      </c>
      <c r="C12" s="90">
        <v>57</v>
      </c>
      <c r="D12" s="90">
        <v>72</v>
      </c>
      <c r="E12" s="90">
        <v>80</v>
      </c>
      <c r="F12" s="90">
        <v>68</v>
      </c>
      <c r="G12" s="92">
        <v>79.2</v>
      </c>
      <c r="H12" s="92">
        <v>82.7</v>
      </c>
      <c r="I12" s="92">
        <v>83.8</v>
      </c>
      <c r="J12" s="92">
        <v>90.2</v>
      </c>
      <c r="K12" s="92">
        <v>88.2</v>
      </c>
      <c r="L12" s="92">
        <v>89.3</v>
      </c>
      <c r="M12" s="92">
        <v>89.9</v>
      </c>
      <c r="N12" s="92">
        <v>94.2</v>
      </c>
      <c r="O12" s="92">
        <v>93.7</v>
      </c>
    </row>
    <row r="13" spans="1:18" s="46" customFormat="1" ht="15" customHeight="1">
      <c r="A13" s="55" t="s">
        <v>16</v>
      </c>
      <c r="B13" s="90">
        <v>22</v>
      </c>
      <c r="C13" s="90">
        <v>12</v>
      </c>
      <c r="D13" s="90">
        <v>20</v>
      </c>
      <c r="E13" s="90">
        <v>14</v>
      </c>
      <c r="F13" s="90">
        <v>31</v>
      </c>
      <c r="G13" s="92">
        <v>20.9</v>
      </c>
      <c r="H13" s="92">
        <v>13.8</v>
      </c>
      <c r="I13" s="92">
        <v>13.1</v>
      </c>
      <c r="J13" s="92">
        <v>17</v>
      </c>
      <c r="K13" s="92">
        <v>18.8</v>
      </c>
      <c r="L13" s="92">
        <v>18.100000000000001</v>
      </c>
      <c r="M13" s="92">
        <v>21.6</v>
      </c>
      <c r="N13" s="92">
        <v>27.2</v>
      </c>
      <c r="O13" s="92">
        <v>30.3</v>
      </c>
    </row>
    <row r="14" spans="1:18" s="46" customFormat="1" ht="15" customHeight="1">
      <c r="A14" s="57" t="s">
        <v>89</v>
      </c>
      <c r="B14" s="90">
        <v>34</v>
      </c>
      <c r="C14" s="90">
        <v>42</v>
      </c>
      <c r="D14" s="90">
        <v>51</v>
      </c>
      <c r="E14" s="90">
        <v>49</v>
      </c>
      <c r="F14" s="93">
        <v>41.9</v>
      </c>
      <c r="G14" s="92">
        <v>42</v>
      </c>
      <c r="H14" s="92">
        <v>45.5</v>
      </c>
      <c r="I14" s="92">
        <v>46</v>
      </c>
      <c r="J14" s="92">
        <v>49.1</v>
      </c>
      <c r="K14" s="92">
        <v>44.5</v>
      </c>
      <c r="L14" s="92">
        <v>53.6</v>
      </c>
      <c r="M14" s="92">
        <v>64.3</v>
      </c>
      <c r="N14" s="92">
        <v>71.7</v>
      </c>
      <c r="O14" s="92">
        <v>84.7</v>
      </c>
    </row>
    <row r="15" spans="1:18" s="46" customFormat="1" ht="15" customHeight="1">
      <c r="A15" s="55" t="s">
        <v>100</v>
      </c>
      <c r="B15" s="90">
        <v>19</v>
      </c>
      <c r="C15" s="90">
        <v>23</v>
      </c>
      <c r="D15" s="90">
        <v>24</v>
      </c>
      <c r="E15" s="90">
        <v>28.6</v>
      </c>
      <c r="F15" s="90">
        <v>28.5</v>
      </c>
      <c r="G15" s="92">
        <v>28.9</v>
      </c>
      <c r="H15" s="92">
        <v>28.9</v>
      </c>
      <c r="I15" s="92">
        <v>28.7</v>
      </c>
      <c r="J15" s="92">
        <v>32.5</v>
      </c>
      <c r="K15" s="92">
        <v>29</v>
      </c>
      <c r="L15" s="92">
        <v>36.5</v>
      </c>
      <c r="M15" s="92">
        <v>43.4</v>
      </c>
      <c r="N15" s="92">
        <v>45.5</v>
      </c>
      <c r="O15" s="92">
        <v>54.6</v>
      </c>
    </row>
    <row r="16" spans="1:18" s="46" customFormat="1" ht="15" customHeight="1">
      <c r="A16" s="55" t="s">
        <v>19</v>
      </c>
      <c r="B16" s="90">
        <v>15</v>
      </c>
      <c r="C16" s="90">
        <v>19</v>
      </c>
      <c r="D16" s="90">
        <v>27</v>
      </c>
      <c r="E16" s="90">
        <v>20.399999999999999</v>
      </c>
      <c r="F16" s="90">
        <v>13.4</v>
      </c>
      <c r="G16" s="92">
        <v>13.1</v>
      </c>
      <c r="H16" s="92">
        <v>16.600000000000001</v>
      </c>
      <c r="I16" s="92">
        <v>17.3</v>
      </c>
      <c r="J16" s="92">
        <v>16.600000000000001</v>
      </c>
      <c r="K16" s="92">
        <v>15.5</v>
      </c>
      <c r="L16" s="92">
        <v>17.100000000000001</v>
      </c>
      <c r="M16" s="92">
        <v>20.9</v>
      </c>
      <c r="N16" s="92">
        <v>26.2</v>
      </c>
      <c r="O16" s="92">
        <v>30.1</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13</v>
      </c>
      <c r="C18" s="90">
        <v>11</v>
      </c>
      <c r="D18" s="90">
        <v>17</v>
      </c>
      <c r="E18" s="90">
        <v>18</v>
      </c>
      <c r="F18" s="90">
        <v>28</v>
      </c>
      <c r="G18" s="92">
        <v>24.1</v>
      </c>
      <c r="H18" s="92">
        <v>23.1</v>
      </c>
      <c r="I18" s="92">
        <v>23</v>
      </c>
      <c r="J18" s="92">
        <v>26</v>
      </c>
      <c r="K18" s="92">
        <v>27</v>
      </c>
      <c r="L18" s="92">
        <v>29.8</v>
      </c>
      <c r="M18" s="92">
        <v>36.6</v>
      </c>
      <c r="N18" s="92">
        <v>41.3</v>
      </c>
      <c r="O18" s="92">
        <v>40.799999999999997</v>
      </c>
    </row>
    <row r="19" spans="1:19" s="46" customFormat="1" ht="15" customHeight="1">
      <c r="A19" s="68" t="s">
        <v>105</v>
      </c>
      <c r="B19" s="90">
        <v>21</v>
      </c>
      <c r="C19" s="90">
        <v>13</v>
      </c>
      <c r="D19" s="90">
        <v>16</v>
      </c>
      <c r="E19" s="90">
        <v>24</v>
      </c>
      <c r="F19" s="90">
        <v>25</v>
      </c>
      <c r="G19" s="92">
        <v>21.6</v>
      </c>
      <c r="H19" s="92">
        <v>23.2</v>
      </c>
      <c r="I19" s="92">
        <v>23.5</v>
      </c>
      <c r="J19" s="92">
        <v>24.5</v>
      </c>
      <c r="K19" s="92">
        <v>23.1</v>
      </c>
      <c r="L19" s="92">
        <v>28.8</v>
      </c>
      <c r="M19" s="92">
        <v>38.299999999999997</v>
      </c>
      <c r="N19" s="92">
        <v>40</v>
      </c>
      <c r="O19" s="92">
        <v>41.3</v>
      </c>
    </row>
    <row r="20" spans="1:19" s="46" customFormat="1" ht="15" customHeight="1">
      <c r="A20" s="58" t="s">
        <v>8</v>
      </c>
      <c r="B20" s="90"/>
      <c r="C20" s="90"/>
      <c r="D20" s="90"/>
      <c r="E20" s="90"/>
      <c r="F20" s="90"/>
      <c r="G20" s="91">
        <v>1306.07</v>
      </c>
      <c r="H20" s="91">
        <v>1387.89</v>
      </c>
      <c r="I20" s="91">
        <v>1460.05</v>
      </c>
      <c r="J20" s="91">
        <v>1548.55</v>
      </c>
      <c r="K20" s="91">
        <v>1615.82</v>
      </c>
      <c r="L20" s="91">
        <v>1932.42</v>
      </c>
      <c r="M20" s="91">
        <v>2158.91</v>
      </c>
      <c r="N20" s="91">
        <v>2375.73</v>
      </c>
      <c r="O20" s="91">
        <v>2584.23</v>
      </c>
    </row>
    <row r="21" spans="1:19" s="46" customFormat="1" ht="15" customHeight="1">
      <c r="A21" s="58" t="s">
        <v>10</v>
      </c>
      <c r="B21" s="90"/>
      <c r="C21" s="90"/>
      <c r="D21" s="90"/>
      <c r="E21" s="90"/>
      <c r="F21" s="90"/>
      <c r="G21" s="91">
        <v>-40.870000000000097</v>
      </c>
      <c r="H21" s="91">
        <v>-68.589999999999904</v>
      </c>
      <c r="I21" s="91">
        <v>-90.25</v>
      </c>
      <c r="J21" s="91">
        <v>-116.95</v>
      </c>
      <c r="K21" s="91">
        <v>-123.62</v>
      </c>
      <c r="L21" s="91">
        <v>-151.22</v>
      </c>
      <c r="M21" s="91">
        <v>-110.80999999999899</v>
      </c>
      <c r="N21" s="91">
        <v>-69.130000000000095</v>
      </c>
      <c r="O21" s="91">
        <v>-55.73</v>
      </c>
    </row>
    <row r="22" spans="1:19" s="46" customFormat="1" ht="15" customHeight="1">
      <c r="A22" s="58" t="s">
        <v>11</v>
      </c>
      <c r="B22" s="90"/>
      <c r="C22" s="90"/>
      <c r="D22" s="90"/>
      <c r="E22" s="90"/>
      <c r="F22" s="90"/>
      <c r="G22" s="91">
        <v>1386.7</v>
      </c>
      <c r="H22" s="91">
        <v>1474.77</v>
      </c>
      <c r="I22" s="91">
        <v>1552.43</v>
      </c>
      <c r="J22" s="91">
        <v>1647.66</v>
      </c>
      <c r="K22" s="91">
        <v>1720.08</v>
      </c>
      <c r="L22" s="91">
        <v>2060.8200000000002</v>
      </c>
      <c r="M22" s="91">
        <v>2304.56</v>
      </c>
      <c r="N22" s="91">
        <v>2537.9</v>
      </c>
      <c r="O22" s="91">
        <v>2762.29</v>
      </c>
    </row>
    <row r="23" spans="1:19" s="46" customFormat="1" ht="15" customHeight="1">
      <c r="A23" s="58" t="s">
        <v>12</v>
      </c>
      <c r="B23" s="90"/>
      <c r="C23" s="90"/>
      <c r="D23" s="90"/>
      <c r="E23" s="90"/>
      <c r="F23" s="90"/>
      <c r="G23" s="91">
        <v>-121.5</v>
      </c>
      <c r="H23" s="91">
        <v>-155.47</v>
      </c>
      <c r="I23" s="91">
        <v>-182.63</v>
      </c>
      <c r="J23" s="91">
        <v>-216.06</v>
      </c>
      <c r="K23" s="91">
        <v>-227.88</v>
      </c>
      <c r="L23" s="91">
        <v>-279.62</v>
      </c>
      <c r="M23" s="91">
        <v>-256.45999999999998</v>
      </c>
      <c r="N23" s="91">
        <v>-231.3</v>
      </c>
      <c r="O23" s="91">
        <v>-233.79</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915.9855</v>
      </c>
      <c r="C26" s="94">
        <v>924.14980000000003</v>
      </c>
      <c r="D26" s="94">
        <v>973.88900000000001</v>
      </c>
      <c r="E26" s="94">
        <v>987.8614</v>
      </c>
      <c r="F26" s="94">
        <v>1049.8039000000001</v>
      </c>
      <c r="G26" s="95">
        <v>1069.01126</v>
      </c>
      <c r="H26" s="95">
        <v>1100.57086</v>
      </c>
      <c r="I26" s="95">
        <v>1139.40987</v>
      </c>
      <c r="J26" s="95">
        <v>1174.2785200000001</v>
      </c>
      <c r="K26" s="95">
        <v>1220.85058</v>
      </c>
      <c r="L26" s="95">
        <v>1430.79286</v>
      </c>
      <c r="M26" s="95">
        <v>1649.8320799999999</v>
      </c>
      <c r="N26" s="95">
        <v>1857.7884799999999</v>
      </c>
      <c r="O26" s="95">
        <v>2033.8592799999999</v>
      </c>
    </row>
    <row r="27" spans="1:19" s="46" customFormat="1" ht="15" customHeight="1">
      <c r="A27" s="57" t="s">
        <v>85</v>
      </c>
      <c r="B27" s="94">
        <v>68.533500000000004</v>
      </c>
      <c r="C27" s="94">
        <v>59.660600000000002</v>
      </c>
      <c r="D27" s="94">
        <v>76.397599999999997</v>
      </c>
      <c r="E27" s="94">
        <v>80.219899999999996</v>
      </c>
      <c r="F27" s="94">
        <v>89.766000000000005</v>
      </c>
      <c r="G27" s="96">
        <v>82.465159999999997</v>
      </c>
      <c r="H27" s="96">
        <v>79.686729999999997</v>
      </c>
      <c r="I27" s="96">
        <v>78.728219999999993</v>
      </c>
      <c r="J27" s="96">
        <v>86.775270000000006</v>
      </c>
      <c r="K27" s="96">
        <v>83.327079999999995</v>
      </c>
      <c r="L27" s="96">
        <v>85.453440000000001</v>
      </c>
      <c r="M27" s="96">
        <v>86.969680000000011</v>
      </c>
      <c r="N27" s="96">
        <v>92.686640000000011</v>
      </c>
      <c r="O27" s="96">
        <v>96.370740000000012</v>
      </c>
    </row>
    <row r="28" spans="1:19" s="46" customFormat="1" ht="15" customHeight="1">
      <c r="A28" s="55" t="s">
        <v>15</v>
      </c>
      <c r="B28" s="94">
        <v>51.719099999999997</v>
      </c>
      <c r="C28" s="94">
        <v>50.085599999999999</v>
      </c>
      <c r="D28" s="94">
        <v>59.872599999999998</v>
      </c>
      <c r="E28" s="94">
        <v>71.937600000000003</v>
      </c>
      <c r="F28" s="94">
        <v>63.628500000000003</v>
      </c>
      <c r="G28" s="96">
        <v>67.102710000000002</v>
      </c>
      <c r="H28" s="96">
        <v>69.873189999999994</v>
      </c>
      <c r="I28" s="96">
        <v>69.701719999999995</v>
      </c>
      <c r="J28" s="96">
        <v>74.726470000000006</v>
      </c>
      <c r="K28" s="96">
        <v>70.761870000000002</v>
      </c>
      <c r="L28" s="96">
        <v>73.151899999999998</v>
      </c>
      <c r="M28" s="96">
        <v>72.435990000000004</v>
      </c>
      <c r="N28" s="96">
        <v>74.830510000000004</v>
      </c>
      <c r="O28" s="96">
        <v>75.796980000000005</v>
      </c>
    </row>
    <row r="29" spans="1:19" s="46" customFormat="1" ht="15" customHeight="1">
      <c r="A29" s="55" t="s">
        <v>16</v>
      </c>
      <c r="B29" s="94">
        <v>16.814399999999999</v>
      </c>
      <c r="C29" s="94">
        <v>9.5749999999999993</v>
      </c>
      <c r="D29" s="94">
        <v>16.524999999999999</v>
      </c>
      <c r="E29" s="94">
        <v>8.2822999999999993</v>
      </c>
      <c r="F29" s="94">
        <v>26.137499999999999</v>
      </c>
      <c r="G29" s="96">
        <v>15.362450000000001</v>
      </c>
      <c r="H29" s="96">
        <v>9.8135399999999997</v>
      </c>
      <c r="I29" s="96">
        <v>9.0265000000000004</v>
      </c>
      <c r="J29" s="96">
        <v>12.0488</v>
      </c>
      <c r="K29" s="96">
        <v>12.56521</v>
      </c>
      <c r="L29" s="96">
        <v>12.301539999999999</v>
      </c>
      <c r="M29" s="96">
        <v>14.53369</v>
      </c>
      <c r="N29" s="96">
        <v>17.85613</v>
      </c>
      <c r="O29" s="96">
        <v>20.57376</v>
      </c>
    </row>
    <row r="30" spans="1:19" s="46" customFormat="1" ht="15" customHeight="1">
      <c r="A30" s="57" t="s">
        <v>89</v>
      </c>
      <c r="B30" s="94">
        <v>22.321100000000001</v>
      </c>
      <c r="C30" s="94">
        <v>22.9831</v>
      </c>
      <c r="D30" s="94">
        <v>36.9985</v>
      </c>
      <c r="E30" s="94">
        <v>28.681840000000001</v>
      </c>
      <c r="F30" s="97">
        <v>33.78998</v>
      </c>
      <c r="G30" s="96">
        <v>25.314779999999999</v>
      </c>
      <c r="H30" s="96">
        <v>28.669240000000002</v>
      </c>
      <c r="I30" s="96">
        <v>28.621639999999999</v>
      </c>
      <c r="J30" s="96">
        <v>29.006700000000002</v>
      </c>
      <c r="K30" s="96">
        <v>26.605640000000001</v>
      </c>
      <c r="L30" s="96">
        <v>31.89256</v>
      </c>
      <c r="M30" s="96">
        <v>37.413200000000003</v>
      </c>
      <c r="N30" s="96">
        <v>42.543480000000002</v>
      </c>
      <c r="O30" s="96">
        <v>49.919609999999999</v>
      </c>
    </row>
    <row r="31" spans="1:19" s="46" customFormat="1" ht="15" customHeight="1">
      <c r="A31" s="55" t="s">
        <v>100</v>
      </c>
      <c r="B31" s="94">
        <v>10.775</v>
      </c>
      <c r="C31" s="94">
        <v>10.029199999999999</v>
      </c>
      <c r="D31" s="94">
        <v>13.4625</v>
      </c>
      <c r="E31" s="94">
        <v>15.10547</v>
      </c>
      <c r="F31" s="94">
        <v>22.299479999999999</v>
      </c>
      <c r="G31" s="96">
        <v>14.91961</v>
      </c>
      <c r="H31" s="96">
        <v>16.08295</v>
      </c>
      <c r="I31" s="96">
        <v>15.25436</v>
      </c>
      <c r="J31" s="96">
        <v>16.791740000000001</v>
      </c>
      <c r="K31" s="96">
        <v>14.959020000000001</v>
      </c>
      <c r="L31" s="96">
        <v>19.018519999999999</v>
      </c>
      <c r="M31" s="96">
        <v>21.85013</v>
      </c>
      <c r="N31" s="96">
        <v>23.68084</v>
      </c>
      <c r="O31" s="96">
        <v>27.582249999999998</v>
      </c>
    </row>
    <row r="32" spans="1:19" s="46" customFormat="1" ht="15" customHeight="1">
      <c r="A32" s="55" t="s">
        <v>19</v>
      </c>
      <c r="B32" s="94">
        <v>11.546099999999999</v>
      </c>
      <c r="C32" s="94">
        <v>12.953900000000001</v>
      </c>
      <c r="D32" s="94">
        <v>23.536000000000001</v>
      </c>
      <c r="E32" s="94">
        <v>13.576370000000001</v>
      </c>
      <c r="F32" s="94">
        <v>11.490500000000001</v>
      </c>
      <c r="G32" s="96">
        <v>10.39517</v>
      </c>
      <c r="H32" s="96">
        <v>12.58629</v>
      </c>
      <c r="I32" s="96">
        <v>13.367279999999999</v>
      </c>
      <c r="J32" s="96">
        <v>12.21496</v>
      </c>
      <c r="K32" s="96">
        <v>11.64662</v>
      </c>
      <c r="L32" s="96">
        <v>12.874040000000001</v>
      </c>
      <c r="M32" s="96">
        <v>15.56307</v>
      </c>
      <c r="N32" s="96">
        <v>18.862639999999999</v>
      </c>
      <c r="O32" s="96">
        <v>22.33736</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9.6513000000000009</v>
      </c>
      <c r="C34" s="94">
        <v>9.1463999999999999</v>
      </c>
      <c r="D34" s="94">
        <v>13.27</v>
      </c>
      <c r="E34" s="94">
        <v>14.1716</v>
      </c>
      <c r="F34" s="94">
        <v>21.906400000000001</v>
      </c>
      <c r="G34" s="96">
        <v>20.149529999999999</v>
      </c>
      <c r="H34" s="96">
        <v>19.263480000000001</v>
      </c>
      <c r="I34" s="96">
        <v>19.835560000000001</v>
      </c>
      <c r="J34" s="96">
        <v>21.989730000000002</v>
      </c>
      <c r="K34" s="96">
        <v>21.86937</v>
      </c>
      <c r="L34" s="96">
        <v>24.826699999999999</v>
      </c>
      <c r="M34" s="96">
        <v>29.27525</v>
      </c>
      <c r="N34" s="96">
        <v>34.740940000000002</v>
      </c>
      <c r="O34" s="96">
        <v>32.306190000000001</v>
      </c>
    </row>
    <row r="35" spans="1:15" s="46" customFormat="1" ht="15" customHeight="1">
      <c r="A35" s="68" t="s">
        <v>105</v>
      </c>
      <c r="B35" s="94">
        <v>15.856400000000001</v>
      </c>
      <c r="C35" s="94">
        <v>10.830500000000001</v>
      </c>
      <c r="D35" s="94">
        <v>12.4452</v>
      </c>
      <c r="E35" s="94">
        <v>21.972899999999999</v>
      </c>
      <c r="F35" s="94">
        <v>20.194500000000001</v>
      </c>
      <c r="G35" s="96">
        <v>18.710260000000002</v>
      </c>
      <c r="H35" s="96">
        <v>20.728149999999999</v>
      </c>
      <c r="I35" s="96">
        <v>20.012319999999999</v>
      </c>
      <c r="J35" s="96">
        <v>20.393519999999999</v>
      </c>
      <c r="K35" s="96">
        <v>19.993469999999999</v>
      </c>
      <c r="L35" s="96">
        <v>24.168340000000001</v>
      </c>
      <c r="M35" s="96">
        <v>32.080350000000003</v>
      </c>
      <c r="N35" s="96">
        <v>33.61477</v>
      </c>
      <c r="O35" s="96">
        <v>34.511569999999999</v>
      </c>
    </row>
    <row r="36" spans="1:15" s="46" customFormat="1" ht="15" customHeight="1">
      <c r="A36" s="58" t="s">
        <v>8</v>
      </c>
      <c r="B36" s="94"/>
      <c r="C36" s="94"/>
      <c r="D36" s="94"/>
      <c r="E36" s="94"/>
      <c r="F36" s="94"/>
      <c r="G36" s="95">
        <v>1103.9000000000001</v>
      </c>
      <c r="H36" s="95">
        <v>1158.3</v>
      </c>
      <c r="I36" s="95">
        <v>1215</v>
      </c>
      <c r="J36" s="95">
        <v>1270.7</v>
      </c>
      <c r="K36" s="95">
        <v>1322.9</v>
      </c>
      <c r="L36" s="95">
        <v>1553.3</v>
      </c>
      <c r="M36" s="95">
        <v>1740.1</v>
      </c>
      <c r="N36" s="95">
        <v>1914.5</v>
      </c>
      <c r="O36" s="95">
        <v>2079.6999999999998</v>
      </c>
    </row>
    <row r="37" spans="1:15" s="46" customFormat="1" ht="15" customHeight="1">
      <c r="A37" s="58" t="s">
        <v>10</v>
      </c>
      <c r="B37" s="94"/>
      <c r="C37" s="94"/>
      <c r="D37" s="94"/>
      <c r="E37" s="94"/>
      <c r="F37" s="94"/>
      <c r="G37" s="95">
        <v>-34.888739999999601</v>
      </c>
      <c r="H37" s="95">
        <v>-57.729139999999703</v>
      </c>
      <c r="I37" s="95">
        <v>-75.590130000000002</v>
      </c>
      <c r="J37" s="95">
        <v>-96.421480000000201</v>
      </c>
      <c r="K37" s="95">
        <v>-102.04942</v>
      </c>
      <c r="L37" s="95">
        <v>-122.507139999999</v>
      </c>
      <c r="M37" s="95">
        <v>-90.267919999999805</v>
      </c>
      <c r="N37" s="95">
        <v>-56.711519999999602</v>
      </c>
      <c r="O37" s="95">
        <v>-45.840720000000097</v>
      </c>
    </row>
    <row r="38" spans="1:15" s="46" customFormat="1" ht="15" customHeight="1">
      <c r="A38" s="58" t="s">
        <v>11</v>
      </c>
      <c r="B38" s="94"/>
      <c r="C38" s="94"/>
      <c r="D38" s="94"/>
      <c r="E38" s="94"/>
      <c r="F38" s="94"/>
      <c r="G38" s="95">
        <v>1171.5</v>
      </c>
      <c r="H38" s="95">
        <v>1230.2</v>
      </c>
      <c r="I38" s="95">
        <v>1291.2</v>
      </c>
      <c r="J38" s="95">
        <v>1351.1</v>
      </c>
      <c r="K38" s="95">
        <v>1407.3</v>
      </c>
      <c r="L38" s="95">
        <v>1655.2</v>
      </c>
      <c r="M38" s="95">
        <v>1856.3</v>
      </c>
      <c r="N38" s="95">
        <v>2044</v>
      </c>
      <c r="O38" s="95">
        <v>2221.6999999999998</v>
      </c>
    </row>
    <row r="39" spans="1:15" s="46" customFormat="1" ht="15" customHeight="1">
      <c r="A39" s="58" t="s">
        <v>12</v>
      </c>
      <c r="B39" s="94"/>
      <c r="C39" s="94"/>
      <c r="D39" s="94"/>
      <c r="E39" s="94"/>
      <c r="F39" s="94"/>
      <c r="G39" s="95">
        <v>-102.48874000000001</v>
      </c>
      <c r="H39" s="95">
        <v>-129.62914000000001</v>
      </c>
      <c r="I39" s="95">
        <v>-151.79013</v>
      </c>
      <c r="J39" s="95">
        <v>-176.82148000000001</v>
      </c>
      <c r="K39" s="95">
        <v>-186.44942</v>
      </c>
      <c r="L39" s="95">
        <v>-224.40714</v>
      </c>
      <c r="M39" s="95">
        <v>-206.46791999999999</v>
      </c>
      <c r="N39" s="95">
        <v>-186.21152000000001</v>
      </c>
      <c r="O39" s="95">
        <v>-187.84072</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UAEsX8mAjrH+YPMR9fiuakoNlzwgimKHzRyQJGraREo=" saltValue="S3VnN86IzvZidQupXoLnvg==" spinCount="100000" sheet="1"/>
  <mergeCells count="3">
    <mergeCell ref="A9:O9"/>
    <mergeCell ref="A25:O25"/>
    <mergeCell ref="A7:D7"/>
  </mergeCells>
  <conditionalFormatting sqref="B15:E16 B18:E21">
    <cfRule type="cellIs" dxfId="41" priority="6" operator="lessThan">
      <formula>0</formula>
    </cfRule>
  </conditionalFormatting>
  <conditionalFormatting sqref="B31:E32 B34:E37">
    <cfRule type="cellIs" dxfId="40" priority="3" operator="lessThan">
      <formula>0</formula>
    </cfRule>
  </conditionalFormatting>
  <conditionalFormatting sqref="B23:O23">
    <cfRule type="cellIs" dxfId="39" priority="4" operator="lessThan">
      <formula>0</formula>
    </cfRule>
  </conditionalFormatting>
  <conditionalFormatting sqref="B39:O39">
    <cfRule type="cellIs" dxfId="38" priority="1" operator="lessThan">
      <formula>0</formula>
    </cfRule>
  </conditionalFormatting>
  <conditionalFormatting sqref="F21:O21">
    <cfRule type="cellIs" dxfId="37" priority="5" operator="lessThan">
      <formula>0</formula>
    </cfRule>
  </conditionalFormatting>
  <conditionalFormatting sqref="F37:O37">
    <cfRule type="cellIs" dxfId="36"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A90B-EC5A-44BA-AA5E-9C0B527E69B2}">
  <dimension ref="A1:S42"/>
  <sheetViews>
    <sheetView zoomScaleNormal="100" workbookViewId="0">
      <pane xSplit="1" ySplit="8" topLeftCell="B9"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107</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749</v>
      </c>
      <c r="C10" s="90">
        <v>783</v>
      </c>
      <c r="D10" s="90">
        <v>831</v>
      </c>
      <c r="E10" s="90">
        <v>881</v>
      </c>
      <c r="F10" s="90">
        <v>904</v>
      </c>
      <c r="G10" s="91">
        <v>941.2</v>
      </c>
      <c r="H10" s="91">
        <v>982.4</v>
      </c>
      <c r="I10" s="91">
        <v>1041</v>
      </c>
      <c r="J10" s="91">
        <v>1094.4000000000001</v>
      </c>
      <c r="K10" s="91">
        <v>1147.3</v>
      </c>
      <c r="L10" s="91">
        <v>1405.5</v>
      </c>
      <c r="M10" s="91">
        <v>1625.2</v>
      </c>
      <c r="N10" s="91">
        <v>1808.3</v>
      </c>
      <c r="O10" s="91">
        <v>1949.8</v>
      </c>
    </row>
    <row r="11" spans="1:18" s="46" customFormat="1" ht="15" customHeight="1">
      <c r="A11" s="57" t="s">
        <v>85</v>
      </c>
      <c r="B11" s="90">
        <v>49</v>
      </c>
      <c r="C11" s="90">
        <v>66</v>
      </c>
      <c r="D11" s="90">
        <v>64</v>
      </c>
      <c r="E11" s="90">
        <v>88</v>
      </c>
      <c r="F11" s="90">
        <v>72</v>
      </c>
      <c r="G11" s="92">
        <v>79.900000000000006</v>
      </c>
      <c r="H11" s="92">
        <v>87.8</v>
      </c>
      <c r="I11" s="92">
        <v>97.4</v>
      </c>
      <c r="J11" s="92">
        <v>99.600000000000009</v>
      </c>
      <c r="K11" s="92">
        <v>98.6</v>
      </c>
      <c r="L11" s="92">
        <v>108.2</v>
      </c>
      <c r="M11" s="92">
        <v>115.19999999999999</v>
      </c>
      <c r="N11" s="92">
        <v>116.7</v>
      </c>
      <c r="O11" s="92">
        <v>120</v>
      </c>
    </row>
    <row r="12" spans="1:18" s="46" customFormat="1" ht="15" customHeight="1">
      <c r="A12" s="55" t="s">
        <v>15</v>
      </c>
      <c r="B12" s="90">
        <v>39</v>
      </c>
      <c r="C12" s="90">
        <v>44</v>
      </c>
      <c r="D12" s="90">
        <v>50</v>
      </c>
      <c r="E12" s="90">
        <v>67</v>
      </c>
      <c r="F12" s="90">
        <v>58</v>
      </c>
      <c r="G12" s="92">
        <v>61.5</v>
      </c>
      <c r="H12" s="92">
        <v>64.8</v>
      </c>
      <c r="I12" s="92">
        <v>71.400000000000006</v>
      </c>
      <c r="J12" s="92">
        <v>74.900000000000006</v>
      </c>
      <c r="K12" s="92">
        <v>74.099999999999994</v>
      </c>
      <c r="L12" s="92">
        <v>77.2</v>
      </c>
      <c r="M12" s="92">
        <v>74.3</v>
      </c>
      <c r="N12" s="92">
        <v>73</v>
      </c>
      <c r="O12" s="92">
        <v>71</v>
      </c>
    </row>
    <row r="13" spans="1:18" s="46" customFormat="1" ht="15" customHeight="1">
      <c r="A13" s="55" t="s">
        <v>16</v>
      </c>
      <c r="B13" s="90">
        <v>10</v>
      </c>
      <c r="C13" s="90">
        <v>22</v>
      </c>
      <c r="D13" s="90">
        <v>14</v>
      </c>
      <c r="E13" s="90">
        <v>21</v>
      </c>
      <c r="F13" s="90">
        <v>14</v>
      </c>
      <c r="G13" s="92">
        <v>18.399999999999999</v>
      </c>
      <c r="H13" s="92">
        <v>23</v>
      </c>
      <c r="I13" s="92">
        <v>26</v>
      </c>
      <c r="J13" s="92">
        <v>24.7</v>
      </c>
      <c r="K13" s="92">
        <v>24.5</v>
      </c>
      <c r="L13" s="92">
        <v>31</v>
      </c>
      <c r="M13" s="92">
        <v>40.9</v>
      </c>
      <c r="N13" s="92">
        <v>43.7</v>
      </c>
      <c r="O13" s="92">
        <v>49</v>
      </c>
    </row>
    <row r="14" spans="1:18" s="46" customFormat="1" ht="15" customHeight="1">
      <c r="A14" s="57" t="s">
        <v>89</v>
      </c>
      <c r="B14" s="90">
        <v>32</v>
      </c>
      <c r="C14" s="90">
        <v>25</v>
      </c>
      <c r="D14" s="90">
        <v>35</v>
      </c>
      <c r="E14" s="90">
        <v>40</v>
      </c>
      <c r="F14" s="93">
        <v>43.9</v>
      </c>
      <c r="G14" s="92">
        <v>46.2</v>
      </c>
      <c r="H14" s="92">
        <v>46.4</v>
      </c>
      <c r="I14" s="92">
        <v>48.900000000000006</v>
      </c>
      <c r="J14" s="92">
        <v>49.3</v>
      </c>
      <c r="K14" s="92">
        <v>51.3</v>
      </c>
      <c r="L14" s="92">
        <v>63.7</v>
      </c>
      <c r="M14" s="92">
        <v>80.099999999999994</v>
      </c>
      <c r="N14" s="92">
        <v>89.8</v>
      </c>
      <c r="O14" s="92">
        <v>105.3</v>
      </c>
    </row>
    <row r="15" spans="1:18" s="46" customFormat="1" ht="15" customHeight="1">
      <c r="A15" s="55" t="s">
        <v>100</v>
      </c>
      <c r="B15" s="90">
        <v>15</v>
      </c>
      <c r="C15" s="90">
        <v>9.8000000000000007</v>
      </c>
      <c r="D15" s="90">
        <v>20.100000000000001</v>
      </c>
      <c r="E15" s="90">
        <v>18.600000000000001</v>
      </c>
      <c r="F15" s="90">
        <v>21.5</v>
      </c>
      <c r="G15" s="92">
        <v>19.899999999999999</v>
      </c>
      <c r="H15" s="92">
        <v>21.9</v>
      </c>
      <c r="I15" s="92">
        <v>23.1</v>
      </c>
      <c r="J15" s="92">
        <v>23.9</v>
      </c>
      <c r="K15" s="92">
        <v>22.7</v>
      </c>
      <c r="L15" s="92">
        <v>28.5</v>
      </c>
      <c r="M15" s="92">
        <v>34.799999999999997</v>
      </c>
      <c r="N15" s="92">
        <v>40</v>
      </c>
      <c r="O15" s="92">
        <v>50.8</v>
      </c>
    </row>
    <row r="16" spans="1:18" s="46" customFormat="1" ht="15" customHeight="1">
      <c r="A16" s="55" t="s">
        <v>19</v>
      </c>
      <c r="B16" s="90">
        <v>17</v>
      </c>
      <c r="C16" s="90">
        <v>15.2</v>
      </c>
      <c r="D16" s="90">
        <v>14.9</v>
      </c>
      <c r="E16" s="90">
        <v>21.4</v>
      </c>
      <c r="F16" s="90">
        <v>22.4</v>
      </c>
      <c r="G16" s="92">
        <v>26.3</v>
      </c>
      <c r="H16" s="92">
        <v>24.5</v>
      </c>
      <c r="I16" s="92">
        <v>25.8</v>
      </c>
      <c r="J16" s="92">
        <v>25.4</v>
      </c>
      <c r="K16" s="92">
        <v>28.6</v>
      </c>
      <c r="L16" s="92">
        <v>35.200000000000003</v>
      </c>
      <c r="M16" s="92">
        <v>45.3</v>
      </c>
      <c r="N16" s="92">
        <v>49.8</v>
      </c>
      <c r="O16" s="92">
        <v>54.5</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19</v>
      </c>
      <c r="C18" s="90">
        <v>22</v>
      </c>
      <c r="D18" s="90">
        <v>22</v>
      </c>
      <c r="E18" s="90">
        <v>24</v>
      </c>
      <c r="F18" s="90">
        <v>20</v>
      </c>
      <c r="G18" s="92">
        <v>25.9</v>
      </c>
      <c r="H18" s="92">
        <v>26.6</v>
      </c>
      <c r="I18" s="92">
        <v>30.8</v>
      </c>
      <c r="J18" s="92">
        <v>28.7</v>
      </c>
      <c r="K18" s="92">
        <v>29.8</v>
      </c>
      <c r="L18" s="92">
        <v>32.6</v>
      </c>
      <c r="M18" s="92">
        <v>42.3</v>
      </c>
      <c r="N18" s="92">
        <v>46.6</v>
      </c>
      <c r="O18" s="92">
        <v>46.2</v>
      </c>
    </row>
    <row r="19" spans="1:19" s="46" customFormat="1" ht="15" customHeight="1">
      <c r="A19" s="68" t="s">
        <v>105</v>
      </c>
      <c r="B19" s="90">
        <v>17</v>
      </c>
      <c r="C19" s="90">
        <v>22</v>
      </c>
      <c r="D19" s="90">
        <v>16</v>
      </c>
      <c r="E19" s="90">
        <v>23</v>
      </c>
      <c r="F19" s="90">
        <v>30</v>
      </c>
      <c r="G19" s="92">
        <v>24.3</v>
      </c>
      <c r="H19" s="92">
        <v>26.2</v>
      </c>
      <c r="I19" s="92">
        <v>22.2</v>
      </c>
      <c r="J19" s="92">
        <v>25.8</v>
      </c>
      <c r="K19" s="92">
        <v>25.8</v>
      </c>
      <c r="L19" s="92">
        <v>32.200000000000003</v>
      </c>
      <c r="M19" s="92">
        <v>37.9</v>
      </c>
      <c r="N19" s="92">
        <v>44.3</v>
      </c>
      <c r="O19" s="92">
        <v>46.8</v>
      </c>
    </row>
    <row r="20" spans="1:19" s="46" customFormat="1" ht="15" customHeight="1">
      <c r="A20" s="58" t="s">
        <v>8</v>
      </c>
      <c r="B20" s="90"/>
      <c r="C20" s="90"/>
      <c r="D20" s="90"/>
      <c r="E20" s="90"/>
      <c r="F20" s="90"/>
      <c r="G20" s="91">
        <v>966.53</v>
      </c>
      <c r="H20" s="91">
        <v>1035.28</v>
      </c>
      <c r="I20" s="91">
        <v>1095.0999999999999</v>
      </c>
      <c r="J20" s="91">
        <v>1144.7</v>
      </c>
      <c r="K20" s="91">
        <v>1198.6300000000001</v>
      </c>
      <c r="L20" s="91">
        <v>1448.6</v>
      </c>
      <c r="M20" s="91">
        <v>1655.25</v>
      </c>
      <c r="N20" s="91">
        <v>1854.15</v>
      </c>
      <c r="O20" s="91">
        <v>2029.57</v>
      </c>
    </row>
    <row r="21" spans="1:19" s="46" customFormat="1" ht="15" customHeight="1">
      <c r="A21" s="58" t="s">
        <v>10</v>
      </c>
      <c r="B21" s="90"/>
      <c r="C21" s="90"/>
      <c r="D21" s="90"/>
      <c r="E21" s="90"/>
      <c r="F21" s="90"/>
      <c r="G21" s="91">
        <v>-25.329999999999899</v>
      </c>
      <c r="H21" s="91">
        <v>-52.880000000000202</v>
      </c>
      <c r="I21" s="91">
        <v>-54.100000000000101</v>
      </c>
      <c r="J21" s="91">
        <v>-50.3</v>
      </c>
      <c r="K21" s="91">
        <v>-51.329999999999899</v>
      </c>
      <c r="L21" s="91">
        <v>-43.099999999999902</v>
      </c>
      <c r="M21" s="91">
        <v>-30.05</v>
      </c>
      <c r="N21" s="91">
        <v>-45.850000000000101</v>
      </c>
      <c r="O21" s="91">
        <v>-79.770000000000195</v>
      </c>
    </row>
    <row r="22" spans="1:19" s="46" customFormat="1" ht="15" customHeight="1">
      <c r="A22" s="58" t="s">
        <v>11</v>
      </c>
      <c r="B22" s="90"/>
      <c r="C22" s="90"/>
      <c r="D22" s="90"/>
      <c r="E22" s="90"/>
      <c r="F22" s="90"/>
      <c r="G22" s="91">
        <v>1092.04</v>
      </c>
      <c r="H22" s="91">
        <v>1164.96</v>
      </c>
      <c r="I22" s="91">
        <v>1228.3499999999999</v>
      </c>
      <c r="J22" s="91">
        <v>1281</v>
      </c>
      <c r="K22" s="91">
        <v>1338.21</v>
      </c>
      <c r="L22" s="91">
        <v>1603.33</v>
      </c>
      <c r="M22" s="91">
        <v>1822.53</v>
      </c>
      <c r="N22" s="91">
        <v>2033.47</v>
      </c>
      <c r="O22" s="91">
        <v>2219.52</v>
      </c>
    </row>
    <row r="23" spans="1:19" s="46" customFormat="1" ht="15" customHeight="1">
      <c r="A23" s="58" t="s">
        <v>12</v>
      </c>
      <c r="B23" s="90"/>
      <c r="C23" s="90"/>
      <c r="D23" s="90"/>
      <c r="E23" s="90"/>
      <c r="F23" s="90"/>
      <c r="G23" s="91">
        <v>-150.84</v>
      </c>
      <c r="H23" s="91">
        <v>-182.56</v>
      </c>
      <c r="I23" s="91">
        <v>-187.35</v>
      </c>
      <c r="J23" s="91">
        <v>-186.6</v>
      </c>
      <c r="K23" s="91">
        <v>-190.91</v>
      </c>
      <c r="L23" s="91">
        <v>-197.83</v>
      </c>
      <c r="M23" s="91">
        <v>-197.33</v>
      </c>
      <c r="N23" s="91">
        <v>-225.17</v>
      </c>
      <c r="O23" s="91">
        <v>-269.72000000000003</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723.33410000000003</v>
      </c>
      <c r="C26" s="94">
        <v>750.11670000000004</v>
      </c>
      <c r="D26" s="94">
        <v>794.33529999999996</v>
      </c>
      <c r="E26" s="94">
        <v>827.90290000000005</v>
      </c>
      <c r="F26" s="94">
        <v>839.48680000000002</v>
      </c>
      <c r="G26" s="95">
        <v>862.02705000000003</v>
      </c>
      <c r="H26" s="95">
        <v>885.45726999999999</v>
      </c>
      <c r="I26" s="95">
        <v>930.62588000000005</v>
      </c>
      <c r="J26" s="95">
        <v>977.17840999999999</v>
      </c>
      <c r="K26" s="95">
        <v>1019.48761</v>
      </c>
      <c r="L26" s="95">
        <v>1225.1724300000001</v>
      </c>
      <c r="M26" s="95">
        <v>1403.3718200000001</v>
      </c>
      <c r="N26" s="95">
        <v>1545.4831200000001</v>
      </c>
      <c r="O26" s="95">
        <v>1658.87474</v>
      </c>
    </row>
    <row r="27" spans="1:19" s="46" customFormat="1" ht="15" customHeight="1">
      <c r="A27" s="57" t="s">
        <v>85</v>
      </c>
      <c r="B27" s="94">
        <v>47.760900000000007</v>
      </c>
      <c r="C27" s="94">
        <v>60.618699999999997</v>
      </c>
      <c r="D27" s="94">
        <v>60.0045</v>
      </c>
      <c r="E27" s="94">
        <v>82.141199999999998</v>
      </c>
      <c r="F27" s="94">
        <v>68.747200000000007</v>
      </c>
      <c r="G27" s="96">
        <v>68.759429999999995</v>
      </c>
      <c r="H27" s="96">
        <v>74.357349999999997</v>
      </c>
      <c r="I27" s="96">
        <v>80.845849999999999</v>
      </c>
      <c r="J27" s="96">
        <v>86.209770000000006</v>
      </c>
      <c r="K27" s="96">
        <v>82.948480000000004</v>
      </c>
      <c r="L27" s="96">
        <v>89.591499999999996</v>
      </c>
      <c r="M27" s="96">
        <v>93.004109999999997</v>
      </c>
      <c r="N27" s="96">
        <v>93.697839999999999</v>
      </c>
      <c r="O27" s="96">
        <v>97.153869999999998</v>
      </c>
    </row>
    <row r="28" spans="1:19" s="46" customFormat="1" ht="15" customHeight="1">
      <c r="A28" s="55" t="s">
        <v>15</v>
      </c>
      <c r="B28" s="94">
        <v>38.215000000000003</v>
      </c>
      <c r="C28" s="94">
        <v>42.107599999999998</v>
      </c>
      <c r="D28" s="94">
        <v>48.4497</v>
      </c>
      <c r="E28" s="94">
        <v>64.727199999999996</v>
      </c>
      <c r="F28" s="94">
        <v>58.008600000000001</v>
      </c>
      <c r="G28" s="96">
        <v>55.65916</v>
      </c>
      <c r="H28" s="96">
        <v>57.949860000000001</v>
      </c>
      <c r="I28" s="96">
        <v>61.823039999999999</v>
      </c>
      <c r="J28" s="96">
        <v>68.173180000000002</v>
      </c>
      <c r="K28" s="96">
        <v>64.801839999999999</v>
      </c>
      <c r="L28" s="96">
        <v>68.085639999999998</v>
      </c>
      <c r="M28" s="96">
        <v>63.420430000000003</v>
      </c>
      <c r="N28" s="96">
        <v>63.118580000000001</v>
      </c>
      <c r="O28" s="96">
        <v>62.752569999999999</v>
      </c>
    </row>
    <row r="29" spans="1:19" s="46" customFormat="1" ht="15" customHeight="1">
      <c r="A29" s="55" t="s">
        <v>16</v>
      </c>
      <c r="B29" s="94">
        <v>9.5458999999999996</v>
      </c>
      <c r="C29" s="94">
        <v>18.511099999999999</v>
      </c>
      <c r="D29" s="94">
        <v>11.5548</v>
      </c>
      <c r="E29" s="94">
        <v>17.414000000000001</v>
      </c>
      <c r="F29" s="94">
        <v>10.7386</v>
      </c>
      <c r="G29" s="96">
        <v>13.10027</v>
      </c>
      <c r="H29" s="96">
        <v>16.407489999999999</v>
      </c>
      <c r="I29" s="96">
        <v>19.02281</v>
      </c>
      <c r="J29" s="96">
        <v>18.03659</v>
      </c>
      <c r="K29" s="96">
        <v>18.146640000000001</v>
      </c>
      <c r="L29" s="96">
        <v>21.505859999999998</v>
      </c>
      <c r="M29" s="96">
        <v>29.583680000000001</v>
      </c>
      <c r="N29" s="96">
        <v>30.579260000000001</v>
      </c>
      <c r="O29" s="96">
        <v>34.401299999999999</v>
      </c>
    </row>
    <row r="30" spans="1:19" s="46" customFormat="1" ht="15" customHeight="1">
      <c r="A30" s="57" t="s">
        <v>89</v>
      </c>
      <c r="B30" s="94">
        <v>26.587499999999999</v>
      </c>
      <c r="C30" s="94">
        <v>22.387</v>
      </c>
      <c r="D30" s="94">
        <v>24.782</v>
      </c>
      <c r="E30" s="94">
        <v>31.865849999999998</v>
      </c>
      <c r="F30" s="97">
        <v>38.572420000000001</v>
      </c>
      <c r="G30" s="96">
        <v>33.323039999999999</v>
      </c>
      <c r="H30" s="96">
        <v>32.545090000000002</v>
      </c>
      <c r="I30" s="96">
        <v>34.545969999999997</v>
      </c>
      <c r="J30" s="96">
        <v>35.860230000000001</v>
      </c>
      <c r="K30" s="96">
        <v>36.700949999999999</v>
      </c>
      <c r="L30" s="96">
        <v>44.468640000000001</v>
      </c>
      <c r="M30" s="96">
        <v>55.597259999999999</v>
      </c>
      <c r="N30" s="96">
        <v>61.018339999999995</v>
      </c>
      <c r="O30" s="96">
        <v>69.691990000000004</v>
      </c>
    </row>
    <row r="31" spans="1:19" s="46" customFormat="1" ht="15" customHeight="1">
      <c r="A31" s="55" t="s">
        <v>100</v>
      </c>
      <c r="B31" s="94">
        <v>11.921900000000001</v>
      </c>
      <c r="C31" s="94">
        <v>8.6620000000000008</v>
      </c>
      <c r="D31" s="94">
        <v>14.401</v>
      </c>
      <c r="E31" s="94">
        <v>14.149150000000001</v>
      </c>
      <c r="F31" s="94">
        <v>18.227080000000001</v>
      </c>
      <c r="G31" s="96">
        <v>11.4247</v>
      </c>
      <c r="H31" s="96">
        <v>12.34492</v>
      </c>
      <c r="I31" s="96">
        <v>13.39812</v>
      </c>
      <c r="J31" s="96">
        <v>14.78543</v>
      </c>
      <c r="K31" s="96">
        <v>13.013529999999999</v>
      </c>
      <c r="L31" s="96">
        <v>16.658770000000001</v>
      </c>
      <c r="M31" s="96">
        <v>19.673940000000002</v>
      </c>
      <c r="N31" s="96">
        <v>22.493939999999998</v>
      </c>
      <c r="O31" s="96">
        <v>27.99136</v>
      </c>
    </row>
    <row r="32" spans="1:19" s="46" customFormat="1" ht="15" customHeight="1">
      <c r="A32" s="55" t="s">
        <v>19</v>
      </c>
      <c r="B32" s="94">
        <v>14.6656</v>
      </c>
      <c r="C32" s="94">
        <v>13.725</v>
      </c>
      <c r="D32" s="94">
        <v>10.381</v>
      </c>
      <c r="E32" s="94">
        <v>17.716699999999999</v>
      </c>
      <c r="F32" s="94">
        <v>20.34534</v>
      </c>
      <c r="G32" s="96">
        <v>21.898340000000001</v>
      </c>
      <c r="H32" s="96">
        <v>20.20017</v>
      </c>
      <c r="I32" s="96">
        <v>21.147849999999998</v>
      </c>
      <c r="J32" s="96">
        <v>21.0748</v>
      </c>
      <c r="K32" s="96">
        <v>23.687419999999999</v>
      </c>
      <c r="L32" s="96">
        <v>27.80987</v>
      </c>
      <c r="M32" s="96">
        <v>35.923319999999997</v>
      </c>
      <c r="N32" s="96">
        <v>38.5244</v>
      </c>
      <c r="O32" s="96">
        <v>41.700629999999997</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18.626999999999999</v>
      </c>
      <c r="C34" s="94">
        <v>20.05</v>
      </c>
      <c r="D34" s="94">
        <v>21.537800000000001</v>
      </c>
      <c r="E34" s="94">
        <v>23.7318</v>
      </c>
      <c r="F34" s="94">
        <v>18.6629</v>
      </c>
      <c r="G34" s="96">
        <v>23.870920000000002</v>
      </c>
      <c r="H34" s="96">
        <v>23.748449999999998</v>
      </c>
      <c r="I34" s="96">
        <v>27.7041</v>
      </c>
      <c r="J34" s="96">
        <v>26.206109999999999</v>
      </c>
      <c r="K34" s="96">
        <v>26.863440000000001</v>
      </c>
      <c r="L34" s="96">
        <v>28.670089999999998</v>
      </c>
      <c r="M34" s="96">
        <v>37.898229999999998</v>
      </c>
      <c r="N34" s="96">
        <v>40.40352</v>
      </c>
      <c r="O34" s="96">
        <v>39.052819999999997</v>
      </c>
    </row>
    <row r="35" spans="1:15" s="46" customFormat="1" ht="15" customHeight="1">
      <c r="A35" s="68" t="s">
        <v>105</v>
      </c>
      <c r="B35" s="94">
        <v>17.456800000000001</v>
      </c>
      <c r="C35" s="94">
        <v>19.695399999999999</v>
      </c>
      <c r="D35" s="94">
        <v>12.2155</v>
      </c>
      <c r="E35" s="94">
        <v>24.358499999999999</v>
      </c>
      <c r="F35" s="94">
        <v>28.100200000000001</v>
      </c>
      <c r="G35" s="96">
        <v>23.26521</v>
      </c>
      <c r="H35" s="96">
        <v>24.991769999999999</v>
      </c>
      <c r="I35" s="96">
        <v>20.230170000000001</v>
      </c>
      <c r="J35" s="96">
        <v>24.902799999999999</v>
      </c>
      <c r="K35" s="96">
        <v>24.166820000000001</v>
      </c>
      <c r="L35" s="96">
        <v>29.03349</v>
      </c>
      <c r="M35" s="96">
        <v>33.65878</v>
      </c>
      <c r="N35" s="96">
        <v>39.149900000000002</v>
      </c>
      <c r="O35" s="96">
        <v>40.964730000000003</v>
      </c>
    </row>
    <row r="36" spans="1:15" s="46" customFormat="1" ht="15" customHeight="1">
      <c r="A36" s="58" t="s">
        <v>8</v>
      </c>
      <c r="B36" s="94"/>
      <c r="C36" s="94"/>
      <c r="D36" s="94"/>
      <c r="E36" s="94"/>
      <c r="F36" s="94"/>
      <c r="G36" s="95">
        <v>884.4</v>
      </c>
      <c r="H36" s="95">
        <v>931.2</v>
      </c>
      <c r="I36" s="95">
        <v>976.7</v>
      </c>
      <c r="J36" s="95">
        <v>1019.7</v>
      </c>
      <c r="K36" s="95">
        <v>1062.5</v>
      </c>
      <c r="L36" s="95">
        <v>1259</v>
      </c>
      <c r="M36" s="95">
        <v>1425.2</v>
      </c>
      <c r="N36" s="95">
        <v>1579.9</v>
      </c>
      <c r="O36" s="95">
        <v>1721.8</v>
      </c>
    </row>
    <row r="37" spans="1:15" s="46" customFormat="1" ht="15" customHeight="1">
      <c r="A37" s="58" t="s">
        <v>10</v>
      </c>
      <c r="B37" s="94"/>
      <c r="C37" s="94"/>
      <c r="D37" s="94"/>
      <c r="E37" s="94"/>
      <c r="F37" s="94"/>
      <c r="G37" s="95">
        <v>-22.3729499999998</v>
      </c>
      <c r="H37" s="95">
        <v>-45.742730000000201</v>
      </c>
      <c r="I37" s="95">
        <v>-46.0741200000001</v>
      </c>
      <c r="J37" s="95">
        <v>-42.521589999999897</v>
      </c>
      <c r="K37" s="95">
        <v>-43.012389999999897</v>
      </c>
      <c r="L37" s="95">
        <v>-33.827569999999902</v>
      </c>
      <c r="M37" s="95">
        <v>-21.828180000000401</v>
      </c>
      <c r="N37" s="95">
        <v>-34.416879999999502</v>
      </c>
      <c r="O37" s="95">
        <v>-62.925259999999803</v>
      </c>
    </row>
    <row r="38" spans="1:15" s="46" customFormat="1" ht="15" customHeight="1">
      <c r="A38" s="58" t="s">
        <v>11</v>
      </c>
      <c r="B38" s="94"/>
      <c r="C38" s="94"/>
      <c r="D38" s="94"/>
      <c r="E38" s="94"/>
      <c r="F38" s="94"/>
      <c r="G38" s="95">
        <v>1000.2</v>
      </c>
      <c r="H38" s="95">
        <v>1049.8</v>
      </c>
      <c r="I38" s="95">
        <v>1098</v>
      </c>
      <c r="J38" s="95">
        <v>1143.7</v>
      </c>
      <c r="K38" s="95">
        <v>1189</v>
      </c>
      <c r="L38" s="95">
        <v>1397.5</v>
      </c>
      <c r="M38" s="95">
        <v>1573.7</v>
      </c>
      <c r="N38" s="95">
        <v>1737.8</v>
      </c>
      <c r="O38" s="95">
        <v>1888.3</v>
      </c>
    </row>
    <row r="39" spans="1:15" s="46" customFormat="1" ht="15" customHeight="1">
      <c r="A39" s="58" t="s">
        <v>12</v>
      </c>
      <c r="B39" s="94"/>
      <c r="C39" s="94"/>
      <c r="D39" s="94"/>
      <c r="E39" s="94"/>
      <c r="F39" s="94"/>
      <c r="G39" s="95">
        <v>-138.17294999999999</v>
      </c>
      <c r="H39" s="95">
        <v>-164.34272999999999</v>
      </c>
      <c r="I39" s="95">
        <v>-167.37412</v>
      </c>
      <c r="J39" s="95">
        <v>-166.52159</v>
      </c>
      <c r="K39" s="95">
        <v>-169.51239000000001</v>
      </c>
      <c r="L39" s="95">
        <v>-172.32757000000001</v>
      </c>
      <c r="M39" s="95">
        <v>-170.32818</v>
      </c>
      <c r="N39" s="95">
        <v>-192.31688</v>
      </c>
      <c r="O39" s="95">
        <v>-229.42526000000001</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Ly3RPlWVtfgFFA+cnf0r3QhkRBekZIPGr2CfPA0Tu3s=" saltValue="o6fCyrFs0q1tVtlSJIsAWg==" spinCount="100000" sheet="1"/>
  <mergeCells count="3">
    <mergeCell ref="A9:O9"/>
    <mergeCell ref="A25:O25"/>
    <mergeCell ref="A7:D7"/>
  </mergeCells>
  <conditionalFormatting sqref="B15:E16 B18:E21">
    <cfRule type="cellIs" dxfId="35" priority="6" operator="lessThan">
      <formula>0</formula>
    </cfRule>
  </conditionalFormatting>
  <conditionalFormatting sqref="B31:E32 B34:E37">
    <cfRule type="cellIs" dxfId="34" priority="3" operator="lessThan">
      <formula>0</formula>
    </cfRule>
  </conditionalFormatting>
  <conditionalFormatting sqref="B23:O23">
    <cfRule type="cellIs" dxfId="33" priority="4" operator="lessThan">
      <formula>0</formula>
    </cfRule>
  </conditionalFormatting>
  <conditionalFormatting sqref="B39:O39">
    <cfRule type="cellIs" dxfId="32" priority="1" operator="lessThan">
      <formula>0</formula>
    </cfRule>
  </conditionalFormatting>
  <conditionalFormatting sqref="F21:O21">
    <cfRule type="cellIs" dxfId="31" priority="5" operator="lessThan">
      <formula>0</formula>
    </cfRule>
  </conditionalFormatting>
  <conditionalFormatting sqref="F37:O37">
    <cfRule type="cellIs" dxfId="30"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D5A3-A52B-4AC7-B252-94C877F0D64A}">
  <dimension ref="A1:S42"/>
  <sheetViews>
    <sheetView zoomScaleNormal="100" workbookViewId="0">
      <pane xSplit="1" ySplit="8" topLeftCell="B9" activePane="bottomRight" state="frozen"/>
      <selection activeCell="B23" sqref="B23"/>
      <selection pane="topRight" activeCell="B23" sqref="B23"/>
      <selection pane="bottomLeft" activeCell="B23" sqref="B23"/>
      <selection pane="bottomRight"/>
    </sheetView>
  </sheetViews>
  <sheetFormatPr defaultColWidth="24.453125" defaultRowHeight="14.5"/>
  <cols>
    <col min="1" max="1" width="25.7265625" style="47" customWidth="1" collapsed="1"/>
    <col min="2" max="14" width="10.54296875" style="47" bestFit="1" customWidth="1" collapsed="1"/>
    <col min="15" max="15" width="10.54296875" style="47" customWidth="1" collapsed="1"/>
    <col min="16" max="16384" width="24.453125" style="47" collapsed="1"/>
  </cols>
  <sheetData>
    <row r="1" spans="1:18" s="39" customFormat="1" ht="21" customHeight="1">
      <c r="A1" s="117"/>
    </row>
    <row r="2" spans="1:18" s="40" customFormat="1" ht="12.75" customHeight="1">
      <c r="O2" s="41"/>
    </row>
    <row r="3" spans="1:18" s="40" customFormat="1" ht="12.75" customHeight="1">
      <c r="O3" s="42"/>
    </row>
    <row r="4" spans="1:18" s="40" customFormat="1" ht="12.75" customHeight="1">
      <c r="O4" s="42"/>
    </row>
    <row r="5" spans="1:18" s="40" customFormat="1" ht="12.75" customHeight="1">
      <c r="O5" s="42"/>
    </row>
    <row r="6" spans="1:18" s="40" customFormat="1" ht="12.75" customHeight="1"/>
    <row r="7" spans="1:18" s="44" customFormat="1" ht="39" customHeight="1">
      <c r="A7" s="134" t="s">
        <v>108</v>
      </c>
      <c r="B7" s="134"/>
      <c r="C7" s="134"/>
      <c r="D7" s="134"/>
      <c r="E7" s="43"/>
      <c r="F7" s="43"/>
      <c r="G7" s="43"/>
      <c r="H7" s="43"/>
      <c r="I7" s="43"/>
      <c r="J7" s="43"/>
      <c r="K7" s="43"/>
      <c r="L7" s="43"/>
      <c r="M7" s="43"/>
      <c r="N7" s="43"/>
      <c r="O7" s="43"/>
      <c r="R7" s="44" t="s">
        <v>98</v>
      </c>
    </row>
    <row r="8" spans="1:18" s="46" customFormat="1" ht="25.5" customHeight="1">
      <c r="A8" s="45"/>
      <c r="B8" s="89">
        <v>2019</v>
      </c>
      <c r="C8" s="89">
        <v>2020</v>
      </c>
      <c r="D8" s="89">
        <v>2021</v>
      </c>
      <c r="E8" s="89">
        <v>2022</v>
      </c>
      <c r="F8" s="89">
        <v>2023</v>
      </c>
      <c r="G8" s="89">
        <v>2024</v>
      </c>
      <c r="H8" s="89">
        <v>2025</v>
      </c>
      <c r="I8" s="89">
        <v>2026</v>
      </c>
      <c r="J8" s="89">
        <v>2027</v>
      </c>
      <c r="K8" s="89">
        <v>2028</v>
      </c>
      <c r="L8" s="89">
        <v>2033</v>
      </c>
      <c r="M8" s="89">
        <v>2038</v>
      </c>
      <c r="N8" s="89">
        <v>2043</v>
      </c>
      <c r="O8" s="89">
        <v>2048</v>
      </c>
    </row>
    <row r="9" spans="1:18" s="46" customFormat="1" ht="15" customHeight="1">
      <c r="A9" s="128" t="s">
        <v>99</v>
      </c>
      <c r="B9" s="129"/>
      <c r="C9" s="129"/>
      <c r="D9" s="129"/>
      <c r="E9" s="129"/>
      <c r="F9" s="129"/>
      <c r="G9" s="129"/>
      <c r="H9" s="129"/>
      <c r="I9" s="129"/>
      <c r="J9" s="129"/>
      <c r="K9" s="129"/>
      <c r="L9" s="129"/>
      <c r="M9" s="129"/>
      <c r="N9" s="129"/>
      <c r="O9" s="130"/>
    </row>
    <row r="10" spans="1:18" s="46" customFormat="1" ht="15" customHeight="1">
      <c r="A10" s="65" t="s">
        <v>3</v>
      </c>
      <c r="B10" s="90">
        <v>352</v>
      </c>
      <c r="C10" s="90">
        <v>366</v>
      </c>
      <c r="D10" s="90">
        <v>378</v>
      </c>
      <c r="E10" s="90">
        <v>391</v>
      </c>
      <c r="F10" s="90">
        <v>403</v>
      </c>
      <c r="G10" s="91">
        <v>422.7</v>
      </c>
      <c r="H10" s="91">
        <v>445.6</v>
      </c>
      <c r="I10" s="91">
        <v>465.7</v>
      </c>
      <c r="J10" s="91">
        <v>490</v>
      </c>
      <c r="K10" s="91">
        <v>512.1</v>
      </c>
      <c r="L10" s="91">
        <v>632.5</v>
      </c>
      <c r="M10" s="91">
        <v>752.1</v>
      </c>
      <c r="N10" s="91">
        <v>837.3</v>
      </c>
      <c r="O10" s="91">
        <v>886.5</v>
      </c>
    </row>
    <row r="11" spans="1:18" s="46" customFormat="1" ht="15" customHeight="1">
      <c r="A11" s="57" t="s">
        <v>85</v>
      </c>
      <c r="B11" s="90">
        <v>24</v>
      </c>
      <c r="C11" s="90">
        <v>32</v>
      </c>
      <c r="D11" s="90">
        <v>29</v>
      </c>
      <c r="E11" s="90">
        <v>26</v>
      </c>
      <c r="F11" s="90">
        <v>32</v>
      </c>
      <c r="G11" s="92">
        <v>35.200000000000003</v>
      </c>
      <c r="H11" s="92">
        <v>38.299999999999997</v>
      </c>
      <c r="I11" s="92">
        <v>40.5</v>
      </c>
      <c r="J11" s="92">
        <v>39.1</v>
      </c>
      <c r="K11" s="92">
        <v>42.6</v>
      </c>
      <c r="L11" s="92">
        <v>42.5</v>
      </c>
      <c r="M11" s="92">
        <v>49.599999999999994</v>
      </c>
      <c r="N11" s="92">
        <v>52.8</v>
      </c>
      <c r="O11" s="92">
        <v>48.699999999999996</v>
      </c>
    </row>
    <row r="12" spans="1:18" s="46" customFormat="1" ht="15" customHeight="1">
      <c r="A12" s="55" t="s">
        <v>15</v>
      </c>
      <c r="B12" s="90">
        <v>16</v>
      </c>
      <c r="C12" s="90">
        <v>25</v>
      </c>
      <c r="D12" s="90">
        <v>21</v>
      </c>
      <c r="E12" s="90">
        <v>20</v>
      </c>
      <c r="F12" s="90">
        <v>25</v>
      </c>
      <c r="G12" s="92">
        <v>26.4</v>
      </c>
      <c r="H12" s="92">
        <v>30.8</v>
      </c>
      <c r="I12" s="92">
        <v>32</v>
      </c>
      <c r="J12" s="92">
        <v>31.8</v>
      </c>
      <c r="K12" s="92">
        <v>30.6</v>
      </c>
      <c r="L12" s="92">
        <v>29.6</v>
      </c>
      <c r="M12" s="92">
        <v>37.799999999999997</v>
      </c>
      <c r="N12" s="92">
        <v>36.1</v>
      </c>
      <c r="O12" s="92">
        <v>32.799999999999997</v>
      </c>
    </row>
    <row r="13" spans="1:18" s="46" customFormat="1" ht="15" customHeight="1">
      <c r="A13" s="55" t="s">
        <v>16</v>
      </c>
      <c r="B13" s="90">
        <v>8</v>
      </c>
      <c r="C13" s="90">
        <v>7</v>
      </c>
      <c r="D13" s="90">
        <v>8</v>
      </c>
      <c r="E13" s="90">
        <v>6</v>
      </c>
      <c r="F13" s="90">
        <v>7</v>
      </c>
      <c r="G13" s="92">
        <v>8.8000000000000007</v>
      </c>
      <c r="H13" s="92">
        <v>7.5</v>
      </c>
      <c r="I13" s="92">
        <v>8.5</v>
      </c>
      <c r="J13" s="92">
        <v>7.3</v>
      </c>
      <c r="K13" s="92">
        <v>12</v>
      </c>
      <c r="L13" s="92">
        <v>12.9</v>
      </c>
      <c r="M13" s="92">
        <v>11.8</v>
      </c>
      <c r="N13" s="92">
        <v>16.7</v>
      </c>
      <c r="O13" s="92">
        <v>15.9</v>
      </c>
    </row>
    <row r="14" spans="1:18" s="46" customFormat="1" ht="15" customHeight="1">
      <c r="A14" s="57" t="s">
        <v>89</v>
      </c>
      <c r="B14" s="90">
        <v>15</v>
      </c>
      <c r="C14" s="90">
        <v>15</v>
      </c>
      <c r="D14" s="90">
        <v>20</v>
      </c>
      <c r="E14" s="90">
        <v>19</v>
      </c>
      <c r="F14" s="93">
        <v>16.399999999999999</v>
      </c>
      <c r="G14" s="92">
        <v>18.799999999999997</v>
      </c>
      <c r="H14" s="92">
        <v>18.899999999999999</v>
      </c>
      <c r="I14" s="92">
        <v>20.200000000000003</v>
      </c>
      <c r="J14" s="92">
        <v>22.6</v>
      </c>
      <c r="K14" s="92">
        <v>21.799999999999997</v>
      </c>
      <c r="L14" s="92">
        <v>25.9</v>
      </c>
      <c r="M14" s="92">
        <v>32.5</v>
      </c>
      <c r="N14" s="92">
        <v>32.6</v>
      </c>
      <c r="O14" s="92">
        <v>42.4</v>
      </c>
    </row>
    <row r="15" spans="1:18" s="46" customFormat="1" ht="15" customHeight="1">
      <c r="A15" s="55" t="s">
        <v>100</v>
      </c>
      <c r="B15" s="90">
        <v>7</v>
      </c>
      <c r="C15" s="90">
        <v>9</v>
      </c>
      <c r="D15" s="90">
        <v>12.8</v>
      </c>
      <c r="E15" s="90">
        <v>11.2</v>
      </c>
      <c r="F15" s="90">
        <v>9.4</v>
      </c>
      <c r="G15" s="92">
        <v>10.1</v>
      </c>
      <c r="H15" s="92">
        <v>10.5</v>
      </c>
      <c r="I15" s="92">
        <v>8.8000000000000007</v>
      </c>
      <c r="J15" s="92">
        <v>10.9</v>
      </c>
      <c r="K15" s="92">
        <v>12.6</v>
      </c>
      <c r="L15" s="92">
        <v>13.4</v>
      </c>
      <c r="M15" s="92">
        <v>17.899999999999999</v>
      </c>
      <c r="N15" s="92">
        <v>17.600000000000001</v>
      </c>
      <c r="O15" s="92">
        <v>23.7</v>
      </c>
    </row>
    <row r="16" spans="1:18" s="46" customFormat="1" ht="15" customHeight="1">
      <c r="A16" s="55" t="s">
        <v>19</v>
      </c>
      <c r="B16" s="90">
        <v>8</v>
      </c>
      <c r="C16" s="90">
        <v>6</v>
      </c>
      <c r="D16" s="90">
        <v>7.2</v>
      </c>
      <c r="E16" s="90">
        <v>7.8</v>
      </c>
      <c r="F16" s="90">
        <v>7</v>
      </c>
      <c r="G16" s="92">
        <v>8.6999999999999993</v>
      </c>
      <c r="H16" s="92">
        <v>8.4</v>
      </c>
      <c r="I16" s="92">
        <v>11.4</v>
      </c>
      <c r="J16" s="92">
        <v>11.7</v>
      </c>
      <c r="K16" s="92">
        <v>9.1999999999999993</v>
      </c>
      <c r="L16" s="92">
        <v>12.5</v>
      </c>
      <c r="M16" s="92">
        <v>14.6</v>
      </c>
      <c r="N16" s="92">
        <v>15</v>
      </c>
      <c r="O16" s="92">
        <v>18.7</v>
      </c>
    </row>
    <row r="17" spans="1:19" s="46" customFormat="1" ht="15" customHeight="1">
      <c r="A17" s="57" t="s">
        <v>103</v>
      </c>
      <c r="B17" s="90"/>
      <c r="C17" s="90"/>
      <c r="D17" s="90"/>
      <c r="E17" s="90"/>
      <c r="F17" s="90"/>
      <c r="G17" s="92"/>
      <c r="H17" s="92"/>
      <c r="I17" s="92"/>
      <c r="J17" s="92"/>
      <c r="K17" s="92"/>
      <c r="L17" s="92"/>
      <c r="M17" s="92"/>
      <c r="N17" s="92"/>
      <c r="O17" s="92"/>
    </row>
    <row r="18" spans="1:19" s="46" customFormat="1" ht="15" customHeight="1">
      <c r="A18" s="55" t="s">
        <v>104</v>
      </c>
      <c r="B18" s="90">
        <v>14</v>
      </c>
      <c r="C18" s="90">
        <v>13</v>
      </c>
      <c r="D18" s="90">
        <v>8</v>
      </c>
      <c r="E18" s="90">
        <v>18</v>
      </c>
      <c r="F18" s="90">
        <v>16</v>
      </c>
      <c r="G18" s="92">
        <v>16.600000000000001</v>
      </c>
      <c r="H18" s="92">
        <v>19.2</v>
      </c>
      <c r="I18" s="92">
        <v>16.7</v>
      </c>
      <c r="J18" s="92">
        <v>20.9</v>
      </c>
      <c r="K18" s="92">
        <v>20.399999999999999</v>
      </c>
      <c r="L18" s="92">
        <v>24.4</v>
      </c>
      <c r="M18" s="92">
        <v>29.5</v>
      </c>
      <c r="N18" s="92">
        <v>28.2</v>
      </c>
      <c r="O18" s="92">
        <v>33.200000000000003</v>
      </c>
    </row>
    <row r="19" spans="1:19" s="46" customFormat="1" ht="15" customHeight="1">
      <c r="A19" s="68" t="s">
        <v>105</v>
      </c>
      <c r="B19" s="90">
        <v>10</v>
      </c>
      <c r="C19" s="90">
        <v>15</v>
      </c>
      <c r="D19" s="90">
        <v>9</v>
      </c>
      <c r="E19" s="90">
        <v>12</v>
      </c>
      <c r="F19" s="90">
        <v>16</v>
      </c>
      <c r="G19" s="92">
        <v>15.5</v>
      </c>
      <c r="H19" s="92">
        <v>15.2</v>
      </c>
      <c r="I19" s="92">
        <v>17.899999999999999</v>
      </c>
      <c r="J19" s="92">
        <v>15</v>
      </c>
      <c r="K19" s="92">
        <v>17.899999999999999</v>
      </c>
      <c r="L19" s="92">
        <v>21.1</v>
      </c>
      <c r="M19" s="92">
        <v>25.1</v>
      </c>
      <c r="N19" s="92">
        <v>29.3</v>
      </c>
      <c r="O19" s="92">
        <v>31.6</v>
      </c>
    </row>
    <row r="20" spans="1:19" s="46" customFormat="1" ht="15" customHeight="1">
      <c r="A20" s="58" t="s">
        <v>8</v>
      </c>
      <c r="B20" s="90"/>
      <c r="C20" s="90"/>
      <c r="D20" s="90"/>
      <c r="E20" s="90"/>
      <c r="F20" s="90"/>
      <c r="G20" s="91">
        <v>445.58</v>
      </c>
      <c r="H20" s="91">
        <v>476.55</v>
      </c>
      <c r="I20" s="91">
        <v>506.61</v>
      </c>
      <c r="J20" s="91">
        <v>538.20000000000005</v>
      </c>
      <c r="K20" s="91">
        <v>570.82000000000005</v>
      </c>
      <c r="L20" s="91">
        <v>690.31</v>
      </c>
      <c r="M20" s="91">
        <v>804.38</v>
      </c>
      <c r="N20" s="91">
        <v>886.76</v>
      </c>
      <c r="O20" s="91">
        <v>964.83</v>
      </c>
    </row>
    <row r="21" spans="1:19" s="46" customFormat="1" ht="15" customHeight="1">
      <c r="A21" s="58" t="s">
        <v>10</v>
      </c>
      <c r="B21" s="90"/>
      <c r="C21" s="90"/>
      <c r="D21" s="90"/>
      <c r="E21" s="90"/>
      <c r="F21" s="90"/>
      <c r="G21" s="91">
        <v>-22.880000000000098</v>
      </c>
      <c r="H21" s="91">
        <v>-30.95</v>
      </c>
      <c r="I21" s="91">
        <v>-40.909999999999997</v>
      </c>
      <c r="J21" s="91">
        <v>-48.2</v>
      </c>
      <c r="K21" s="91">
        <v>-58.719999999999899</v>
      </c>
      <c r="L21" s="91">
        <v>-57.810000000000102</v>
      </c>
      <c r="M21" s="91">
        <v>-52.280000000000101</v>
      </c>
      <c r="N21" s="91">
        <v>-49.46</v>
      </c>
      <c r="O21" s="91">
        <v>-78.330000000000197</v>
      </c>
    </row>
    <row r="22" spans="1:19" s="46" customFormat="1" ht="15" customHeight="1">
      <c r="A22" s="58" t="s">
        <v>11</v>
      </c>
      <c r="B22" s="90"/>
      <c r="C22" s="90"/>
      <c r="D22" s="90"/>
      <c r="E22" s="90"/>
      <c r="F22" s="90"/>
      <c r="G22" s="91">
        <v>566.03</v>
      </c>
      <c r="H22" s="91">
        <v>604.32000000000005</v>
      </c>
      <c r="I22" s="91">
        <v>641.53</v>
      </c>
      <c r="J22" s="91">
        <v>680.61</v>
      </c>
      <c r="K22" s="91">
        <v>720.95</v>
      </c>
      <c r="L22" s="91">
        <v>868.8</v>
      </c>
      <c r="M22" s="91">
        <v>1009.93</v>
      </c>
      <c r="N22" s="91">
        <v>1111.8499999999999</v>
      </c>
      <c r="O22" s="91">
        <v>1208.42</v>
      </c>
    </row>
    <row r="23" spans="1:19" s="46" customFormat="1" ht="15" customHeight="1">
      <c r="A23" s="58" t="s">
        <v>12</v>
      </c>
      <c r="B23" s="90"/>
      <c r="C23" s="90"/>
      <c r="D23" s="90"/>
      <c r="E23" s="90"/>
      <c r="F23" s="90"/>
      <c r="G23" s="91">
        <v>-143.33000000000001</v>
      </c>
      <c r="H23" s="91">
        <v>-158.72</v>
      </c>
      <c r="I23" s="91">
        <v>-175.83</v>
      </c>
      <c r="J23" s="91">
        <v>-190.61</v>
      </c>
      <c r="K23" s="91">
        <v>-208.85</v>
      </c>
      <c r="L23" s="91">
        <v>-236.3</v>
      </c>
      <c r="M23" s="91">
        <v>-257.83</v>
      </c>
      <c r="N23" s="91">
        <v>-274.55</v>
      </c>
      <c r="O23" s="91">
        <v>-321.92</v>
      </c>
    </row>
    <row r="24" spans="1:19" s="48" customFormat="1" ht="15" customHeight="1">
      <c r="A24" s="56"/>
      <c r="B24" s="56"/>
      <c r="C24" s="56"/>
      <c r="D24" s="56"/>
      <c r="E24" s="56"/>
      <c r="F24" s="56"/>
      <c r="G24" s="66"/>
      <c r="H24" s="66"/>
      <c r="I24" s="66"/>
      <c r="J24" s="66"/>
      <c r="K24" s="66"/>
      <c r="L24" s="66"/>
      <c r="M24" s="66"/>
      <c r="N24" s="66"/>
      <c r="O24" s="78"/>
      <c r="S24" s="46"/>
    </row>
    <row r="25" spans="1:19" s="46" customFormat="1" ht="15" customHeight="1">
      <c r="A25" s="131" t="s">
        <v>101</v>
      </c>
      <c r="B25" s="132"/>
      <c r="C25" s="132"/>
      <c r="D25" s="132"/>
      <c r="E25" s="132"/>
      <c r="F25" s="132"/>
      <c r="G25" s="132"/>
      <c r="H25" s="132"/>
      <c r="I25" s="132"/>
      <c r="J25" s="132"/>
      <c r="K25" s="132"/>
      <c r="L25" s="132"/>
      <c r="M25" s="132"/>
      <c r="N25" s="132"/>
      <c r="O25" s="133"/>
    </row>
    <row r="26" spans="1:19" s="46" customFormat="1" ht="15" customHeight="1">
      <c r="A26" s="65" t="s">
        <v>3</v>
      </c>
      <c r="B26" s="94">
        <v>332.33139999999997</v>
      </c>
      <c r="C26" s="94">
        <v>349.9203</v>
      </c>
      <c r="D26" s="94">
        <v>355.82940000000002</v>
      </c>
      <c r="E26" s="94">
        <v>363.91590000000002</v>
      </c>
      <c r="F26" s="94">
        <v>372.35629999999998</v>
      </c>
      <c r="G26" s="95">
        <v>376.61468000000002</v>
      </c>
      <c r="H26" s="95">
        <v>394.32548000000003</v>
      </c>
      <c r="I26" s="95">
        <v>410.03694999999999</v>
      </c>
      <c r="J26" s="95">
        <v>427.55103000000003</v>
      </c>
      <c r="K26" s="95">
        <v>441.56265999999999</v>
      </c>
      <c r="L26" s="95">
        <v>545.77331000000004</v>
      </c>
      <c r="M26" s="95">
        <v>636.01950999999997</v>
      </c>
      <c r="N26" s="95">
        <v>711.78878999999995</v>
      </c>
      <c r="O26" s="95">
        <v>749.45897000000002</v>
      </c>
    </row>
    <row r="27" spans="1:19" s="46" customFormat="1" ht="15" customHeight="1">
      <c r="A27" s="57" t="s">
        <v>85</v>
      </c>
      <c r="B27" s="94">
        <v>22.7012</v>
      </c>
      <c r="C27" s="94">
        <v>32.270499999999998</v>
      </c>
      <c r="D27" s="94">
        <v>28.2699</v>
      </c>
      <c r="E27" s="94">
        <v>25.339399999999998</v>
      </c>
      <c r="F27" s="94">
        <v>30.2699</v>
      </c>
      <c r="G27" s="96">
        <v>30.15042</v>
      </c>
      <c r="H27" s="96">
        <v>32.442729999999997</v>
      </c>
      <c r="I27" s="96">
        <v>34.380920000000003</v>
      </c>
      <c r="J27" s="96">
        <v>32.447270000000003</v>
      </c>
      <c r="K27" s="96">
        <v>34.525649999999999</v>
      </c>
      <c r="L27" s="96">
        <v>34.301549999999999</v>
      </c>
      <c r="M27" s="96">
        <v>41.03978</v>
      </c>
      <c r="N27" s="96">
        <v>43.379010000000001</v>
      </c>
      <c r="O27" s="96">
        <v>38.4709</v>
      </c>
    </row>
    <row r="28" spans="1:19" s="46" customFormat="1" ht="15" customHeight="1">
      <c r="A28" s="55" t="s">
        <v>15</v>
      </c>
      <c r="B28" s="94">
        <v>14.9796</v>
      </c>
      <c r="C28" s="94">
        <v>25.6205</v>
      </c>
      <c r="D28" s="94">
        <v>22.419899999999998</v>
      </c>
      <c r="E28" s="94">
        <v>19.241399999999999</v>
      </c>
      <c r="F28" s="94">
        <v>24.927600000000002</v>
      </c>
      <c r="G28" s="96">
        <v>23.928070000000002</v>
      </c>
      <c r="H28" s="96">
        <v>26.992249999999999</v>
      </c>
      <c r="I28" s="96">
        <v>28.201160000000002</v>
      </c>
      <c r="J28" s="96">
        <v>27.29101</v>
      </c>
      <c r="K28" s="96">
        <v>26.505970000000001</v>
      </c>
      <c r="L28" s="96">
        <v>25.11956</v>
      </c>
      <c r="M28" s="96">
        <v>32.484479999999998</v>
      </c>
      <c r="N28" s="96">
        <v>31.767600000000002</v>
      </c>
      <c r="O28" s="96">
        <v>27.96463</v>
      </c>
    </row>
    <row r="29" spans="1:19" s="46" customFormat="1" ht="15" customHeight="1">
      <c r="A29" s="55" t="s">
        <v>16</v>
      </c>
      <c r="B29" s="94">
        <v>7.7215999999999996</v>
      </c>
      <c r="C29" s="94">
        <v>6.65</v>
      </c>
      <c r="D29" s="94">
        <v>5.85</v>
      </c>
      <c r="E29" s="94">
        <v>6.0979999999999999</v>
      </c>
      <c r="F29" s="94">
        <v>5.3422999999999998</v>
      </c>
      <c r="G29" s="96">
        <v>6.2223499999999996</v>
      </c>
      <c r="H29" s="96">
        <v>5.4504799999999998</v>
      </c>
      <c r="I29" s="96">
        <v>6.1797599999999999</v>
      </c>
      <c r="J29" s="96">
        <v>5.1562599999999996</v>
      </c>
      <c r="K29" s="96">
        <v>8.0196799999999993</v>
      </c>
      <c r="L29" s="96">
        <v>9.1819900000000008</v>
      </c>
      <c r="M29" s="96">
        <v>8.5553000000000008</v>
      </c>
      <c r="N29" s="96">
        <v>11.611409999999999</v>
      </c>
      <c r="O29" s="96">
        <v>10.506270000000001</v>
      </c>
    </row>
    <row r="30" spans="1:19" s="46" customFormat="1" ht="15" customHeight="1">
      <c r="A30" s="57" t="s">
        <v>89</v>
      </c>
      <c r="B30" s="94">
        <v>11.6837</v>
      </c>
      <c r="C30" s="94">
        <v>11.0899</v>
      </c>
      <c r="D30" s="94">
        <v>13.311900000000001</v>
      </c>
      <c r="E30" s="94">
        <v>17.061500000000002</v>
      </c>
      <c r="F30" s="97">
        <v>13.682680000000001</v>
      </c>
      <c r="G30" s="96">
        <v>13.340409999999999</v>
      </c>
      <c r="H30" s="96">
        <v>13.23672</v>
      </c>
      <c r="I30" s="96">
        <v>14.29508</v>
      </c>
      <c r="J30" s="96">
        <v>14.545160000000001</v>
      </c>
      <c r="K30" s="96">
        <v>13.92046</v>
      </c>
      <c r="L30" s="96">
        <v>16.077030000000001</v>
      </c>
      <c r="M30" s="96">
        <v>20.456990000000001</v>
      </c>
      <c r="N30" s="96">
        <v>20.843019999999999</v>
      </c>
      <c r="O30" s="96">
        <v>26.08953</v>
      </c>
    </row>
    <row r="31" spans="1:19" s="46" customFormat="1" ht="15" customHeight="1">
      <c r="A31" s="55" t="s">
        <v>100</v>
      </c>
      <c r="B31" s="94">
        <v>4.8337000000000003</v>
      </c>
      <c r="C31" s="94">
        <v>6.1192000000000002</v>
      </c>
      <c r="D31" s="94">
        <v>8.5228300000000008</v>
      </c>
      <c r="E31" s="94">
        <v>10.1196</v>
      </c>
      <c r="F31" s="94">
        <v>7.5829500000000003</v>
      </c>
      <c r="G31" s="96">
        <v>6.3301499999999997</v>
      </c>
      <c r="H31" s="96">
        <v>6.1464600000000003</v>
      </c>
      <c r="I31" s="96">
        <v>5.3183199999999999</v>
      </c>
      <c r="J31" s="96">
        <v>5.8127700000000004</v>
      </c>
      <c r="K31" s="96">
        <v>6.8141699999999998</v>
      </c>
      <c r="L31" s="96">
        <v>7.2498300000000002</v>
      </c>
      <c r="M31" s="96">
        <v>9.6443700000000003</v>
      </c>
      <c r="N31" s="96">
        <v>9.9872999999999994</v>
      </c>
      <c r="O31" s="96">
        <v>12.771839999999999</v>
      </c>
    </row>
    <row r="32" spans="1:19" s="46" customFormat="1" ht="15" customHeight="1">
      <c r="A32" s="55" t="s">
        <v>19</v>
      </c>
      <c r="B32" s="94">
        <v>6.85</v>
      </c>
      <c r="C32" s="94">
        <v>4.9706999999999999</v>
      </c>
      <c r="D32" s="94">
        <v>4.7890699999999997</v>
      </c>
      <c r="E32" s="94">
        <v>6.9419000000000004</v>
      </c>
      <c r="F32" s="94">
        <v>6.0997300000000001</v>
      </c>
      <c r="G32" s="96">
        <v>7.0102599999999997</v>
      </c>
      <c r="H32" s="96">
        <v>7.0902599999999998</v>
      </c>
      <c r="I32" s="96">
        <v>8.9767600000000005</v>
      </c>
      <c r="J32" s="96">
        <v>8.7323900000000005</v>
      </c>
      <c r="K32" s="96">
        <v>7.1062900000000004</v>
      </c>
      <c r="L32" s="96">
        <v>8.8271999999999995</v>
      </c>
      <c r="M32" s="96">
        <v>10.812620000000001</v>
      </c>
      <c r="N32" s="96">
        <v>10.85572</v>
      </c>
      <c r="O32" s="96">
        <v>13.317690000000001</v>
      </c>
    </row>
    <row r="33" spans="1:15" s="46" customFormat="1" ht="15" customHeight="1">
      <c r="A33" s="57" t="s">
        <v>103</v>
      </c>
      <c r="B33" s="90"/>
      <c r="C33" s="90"/>
      <c r="D33" s="90"/>
      <c r="E33" s="90"/>
      <c r="F33" s="90"/>
      <c r="G33" s="92"/>
      <c r="H33" s="92"/>
      <c r="I33" s="92"/>
      <c r="J33" s="92"/>
      <c r="K33" s="92"/>
      <c r="L33" s="92"/>
      <c r="M33" s="92"/>
      <c r="N33" s="92"/>
      <c r="O33" s="92"/>
    </row>
    <row r="34" spans="1:15" s="46" customFormat="1" ht="15" customHeight="1">
      <c r="A34" s="55" t="s">
        <v>104</v>
      </c>
      <c r="B34" s="94">
        <v>14.9</v>
      </c>
      <c r="C34" s="94">
        <v>12.4207</v>
      </c>
      <c r="D34" s="94">
        <v>7.375</v>
      </c>
      <c r="E34" s="94">
        <v>17.988700000000001</v>
      </c>
      <c r="F34" s="94">
        <v>15.5555</v>
      </c>
      <c r="G34" s="96">
        <v>14.73635</v>
      </c>
      <c r="H34" s="96">
        <v>17.448609999999999</v>
      </c>
      <c r="I34" s="96">
        <v>14.681279999999999</v>
      </c>
      <c r="J34" s="96">
        <v>18.289650000000002</v>
      </c>
      <c r="K34" s="96">
        <v>18.308009999999999</v>
      </c>
      <c r="L34" s="96">
        <v>20.794</v>
      </c>
      <c r="M34" s="96">
        <v>26.10435</v>
      </c>
      <c r="N34" s="96">
        <v>24.187639999999998</v>
      </c>
      <c r="O34" s="96">
        <v>27.496860000000002</v>
      </c>
    </row>
    <row r="35" spans="1:15" s="46" customFormat="1" ht="15" customHeight="1">
      <c r="A35" s="68" t="s">
        <v>105</v>
      </c>
      <c r="B35" s="94">
        <v>10.025</v>
      </c>
      <c r="C35" s="94">
        <v>15.532299999999999</v>
      </c>
      <c r="D35" s="94">
        <v>9.5548000000000002</v>
      </c>
      <c r="E35" s="94">
        <v>12.0867</v>
      </c>
      <c r="F35" s="94">
        <v>16.222300000000001</v>
      </c>
      <c r="G35" s="96">
        <v>13.727449999999999</v>
      </c>
      <c r="H35" s="96">
        <v>13.634270000000001</v>
      </c>
      <c r="I35" s="96">
        <v>16.631720000000001</v>
      </c>
      <c r="J35" s="96">
        <v>13.571099999999999</v>
      </c>
      <c r="K35" s="96">
        <v>16.168980000000001</v>
      </c>
      <c r="L35" s="96">
        <v>17.925979999999999</v>
      </c>
      <c r="M35" s="96">
        <v>21.658359999999998</v>
      </c>
      <c r="N35" s="96">
        <v>26.02599</v>
      </c>
      <c r="O35" s="96">
        <v>26.87706</v>
      </c>
    </row>
    <row r="36" spans="1:15" s="46" customFormat="1" ht="15" customHeight="1">
      <c r="A36" s="58" t="s">
        <v>8</v>
      </c>
      <c r="B36" s="94"/>
      <c r="C36" s="94"/>
      <c r="D36" s="94"/>
      <c r="E36" s="94"/>
      <c r="F36" s="94"/>
      <c r="G36" s="95">
        <v>396.4</v>
      </c>
      <c r="H36" s="95">
        <v>421</v>
      </c>
      <c r="I36" s="95">
        <v>445.3</v>
      </c>
      <c r="J36" s="95">
        <v>468.9</v>
      </c>
      <c r="K36" s="95">
        <v>491.3</v>
      </c>
      <c r="L36" s="95">
        <v>594.79999999999995</v>
      </c>
      <c r="M36" s="95">
        <v>679.3</v>
      </c>
      <c r="N36" s="95">
        <v>753</v>
      </c>
      <c r="O36" s="95">
        <v>814.4</v>
      </c>
    </row>
    <row r="37" spans="1:15" s="46" customFormat="1" ht="15" customHeight="1">
      <c r="A37" s="58" t="s">
        <v>10</v>
      </c>
      <c r="B37" s="94"/>
      <c r="C37" s="94"/>
      <c r="D37" s="94"/>
      <c r="E37" s="94"/>
      <c r="F37" s="94"/>
      <c r="G37" s="95">
        <v>-19.785319999999999</v>
      </c>
      <c r="H37" s="95">
        <v>-26.674520000000001</v>
      </c>
      <c r="I37" s="95">
        <v>-35.263050000000099</v>
      </c>
      <c r="J37" s="95">
        <v>-41.348970000000001</v>
      </c>
      <c r="K37" s="95">
        <v>-49.737340000000003</v>
      </c>
      <c r="L37" s="95">
        <v>-49.026689999999903</v>
      </c>
      <c r="M37" s="95">
        <v>-43.28049</v>
      </c>
      <c r="N37" s="95">
        <v>-41.211209999999902</v>
      </c>
      <c r="O37" s="95">
        <v>-64.941029999999998</v>
      </c>
    </row>
    <row r="38" spans="1:15" s="46" customFormat="1" ht="15" customHeight="1">
      <c r="A38" s="58" t="s">
        <v>11</v>
      </c>
      <c r="B38" s="94"/>
      <c r="C38" s="94"/>
      <c r="D38" s="94"/>
      <c r="E38" s="94"/>
      <c r="F38" s="94"/>
      <c r="G38" s="95">
        <v>504</v>
      </c>
      <c r="H38" s="95">
        <v>534.5</v>
      </c>
      <c r="I38" s="95">
        <v>564.6</v>
      </c>
      <c r="J38" s="95">
        <v>593.79999999999995</v>
      </c>
      <c r="K38" s="95">
        <v>621.5</v>
      </c>
      <c r="L38" s="95">
        <v>749.5</v>
      </c>
      <c r="M38" s="95">
        <v>854.1</v>
      </c>
      <c r="N38" s="95">
        <v>945.2</v>
      </c>
      <c r="O38" s="95">
        <v>1021.2</v>
      </c>
    </row>
    <row r="39" spans="1:15" s="46" customFormat="1" ht="15" customHeight="1">
      <c r="A39" s="58" t="s">
        <v>12</v>
      </c>
      <c r="B39" s="94"/>
      <c r="C39" s="94"/>
      <c r="D39" s="94"/>
      <c r="E39" s="94"/>
      <c r="F39" s="94"/>
      <c r="G39" s="95">
        <v>-127.38531999999999</v>
      </c>
      <c r="H39" s="95">
        <v>-140.17452</v>
      </c>
      <c r="I39" s="95">
        <v>-154.56305</v>
      </c>
      <c r="J39" s="95">
        <v>-166.24897000000001</v>
      </c>
      <c r="K39" s="95">
        <v>-179.93734000000001</v>
      </c>
      <c r="L39" s="95">
        <v>-203.72668999999999</v>
      </c>
      <c r="M39" s="95">
        <v>-218.08049</v>
      </c>
      <c r="N39" s="95">
        <v>-233.41121000000001</v>
      </c>
      <c r="O39" s="95">
        <v>-271.74103000000002</v>
      </c>
    </row>
    <row r="40" spans="1:15" s="46" customFormat="1" ht="15" customHeight="1">
      <c r="O40" s="78"/>
    </row>
    <row r="41" spans="1:15" s="46" customFormat="1" ht="15" customHeight="1">
      <c r="A41" s="108" t="s">
        <v>114</v>
      </c>
      <c r="B41" s="108"/>
      <c r="C41" s="108"/>
      <c r="D41" s="108"/>
      <c r="E41" s="108"/>
      <c r="F41" s="108"/>
      <c r="G41" s="108"/>
      <c r="H41" s="108"/>
      <c r="I41" s="108"/>
      <c r="J41" s="118"/>
    </row>
    <row r="42" spans="1:15" s="46" customFormat="1" ht="15" customHeight="1"/>
  </sheetData>
  <sheetProtection algorithmName="SHA-256" hashValue="UfuTeHBWHC8tTgYLMg4HQF4oYe04XWKjKKpY6fgLF+U=" saltValue="uzvRPHdGvWgu9OlIt5tuyw==" spinCount="100000" sheet="1"/>
  <mergeCells count="3">
    <mergeCell ref="A9:O9"/>
    <mergeCell ref="A25:O25"/>
    <mergeCell ref="A7:D7"/>
  </mergeCells>
  <conditionalFormatting sqref="B15:E16 B18:E21">
    <cfRule type="cellIs" dxfId="29" priority="6" operator="lessThan">
      <formula>0</formula>
    </cfRule>
  </conditionalFormatting>
  <conditionalFormatting sqref="B31:E32 B34:E37">
    <cfRule type="cellIs" dxfId="28" priority="3" operator="lessThan">
      <formula>0</formula>
    </cfRule>
  </conditionalFormatting>
  <conditionalFormatting sqref="B23:O23">
    <cfRule type="cellIs" dxfId="27" priority="4" operator="lessThan">
      <formula>0</formula>
    </cfRule>
  </conditionalFormatting>
  <conditionalFormatting sqref="B39:O39">
    <cfRule type="cellIs" dxfId="26" priority="1" operator="lessThan">
      <formula>0</formula>
    </cfRule>
  </conditionalFormatting>
  <conditionalFormatting sqref="F21:O21">
    <cfRule type="cellIs" dxfId="25" priority="5" operator="lessThan">
      <formula>0</formula>
    </cfRule>
  </conditionalFormatting>
  <conditionalFormatting sqref="F37:O37">
    <cfRule type="cellIs" dxfId="24" priority="2" operator="lessThan">
      <formula>0</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84BE88F82DDA4FB0C4D477B61BA743" ma:contentTypeVersion="18" ma:contentTypeDescription="Create a new document." ma:contentTypeScope="" ma:versionID="cd2d0c06a9969d8704345032e3f78356">
  <xsd:schema xmlns:xsd="http://www.w3.org/2001/XMLSchema" xmlns:xs="http://www.w3.org/2001/XMLSchema" xmlns:p="http://schemas.microsoft.com/office/2006/metadata/properties" xmlns:ns2="c407a2c0-5cb3-4b2f-a008-5d1f6afed406" xmlns:ns3="7ed1741a-f24f-4d3d-84f6-0b4e7679648d" targetNamespace="http://schemas.microsoft.com/office/2006/metadata/properties" ma:root="true" ma:fieldsID="6392d90619092e240898c050839cb39e" ns2:_="" ns3:_="">
    <xsd:import namespace="c407a2c0-5cb3-4b2f-a008-5d1f6afed406"/>
    <xsd:import namespace="7ed1741a-f24f-4d3d-84f6-0b4e7679648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ime"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Comment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07a2c0-5cb3-4b2f-a008-5d1f6afed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me" ma:index="12" nillable="true" ma:displayName="Time" ma:format="DateOnly" ma:internalName="Time">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Comments" ma:index="22" nillable="true" ma:displayName="Comments" ma:format="Dropdown" ma:internalName="Comments">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d1741a-f24f-4d3d-84f6-0b4e7679648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917746-0690-48df-9ab3-10c7a3fbaf34}" ma:internalName="TaxCatchAll" ma:showField="CatchAllData" ma:web="7ed1741a-f24f-4d3d-84f6-0b4e767964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407a2c0-5cb3-4b2f-a008-5d1f6afed406">
      <Terms xmlns="http://schemas.microsoft.com/office/infopath/2007/PartnerControls"/>
    </lcf76f155ced4ddcb4097134ff3c332f>
    <Comments xmlns="c407a2c0-5cb3-4b2f-a008-5d1f6afed406" xsi:nil="true"/>
    <Time xmlns="c407a2c0-5cb3-4b2f-a008-5d1f6afed406" xsi:nil="true"/>
    <TaxCatchAll xmlns="7ed1741a-f24f-4d3d-84f6-0b4e767964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89291-3653-4C5D-985C-767FBA0F2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07a2c0-5cb3-4b2f-a008-5d1f6afed406"/>
    <ds:schemaRef ds:uri="7ed1741a-f24f-4d3d-84f6-0b4e76796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415E67-A504-4207-A94A-307647FA214E}">
  <ds:schemaRefs>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7ed1741a-f24f-4d3d-84f6-0b4e7679648d"/>
    <ds:schemaRef ds:uri="c407a2c0-5cb3-4b2f-a008-5d1f6afed406"/>
  </ds:schemaRefs>
</ds:datastoreItem>
</file>

<file path=customXml/itemProps3.xml><?xml version="1.0" encoding="utf-8"?>
<ds:datastoreItem xmlns:ds="http://schemas.openxmlformats.org/officeDocument/2006/customXml" ds:itemID="{686433A0-EF08-4C36-90A4-8C51641BF9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Baseline</vt:lpstr>
      <vt:lpstr>Sheet1</vt:lpstr>
      <vt:lpstr>Contents</vt:lpstr>
      <vt:lpstr>Notes</vt:lpstr>
      <vt:lpstr>National</vt:lpstr>
      <vt:lpstr>NSW</vt:lpstr>
      <vt:lpstr>VIC</vt:lpstr>
      <vt:lpstr>QLD</vt:lpstr>
      <vt:lpstr>WA</vt:lpstr>
      <vt:lpstr>SA</vt:lpstr>
      <vt:lpstr>TAS</vt:lpstr>
      <vt:lpstr>ACT</vt:lpstr>
      <vt:lpstr>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AGYEMANG-DUAH, Grissel</cp:lastModifiedBy>
  <cp:revision/>
  <dcterms:created xsi:type="dcterms:W3CDTF">2023-10-30T23:45:55Z</dcterms:created>
  <dcterms:modified xsi:type="dcterms:W3CDTF">2026-04-22T06:20:01Z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0x010100DD84BE88F82DDA4FB0C4D477B61BA743</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2026-04-22T04:39:47Z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9c559f32-e1f0-4580-9dc7-c89109a689e4</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