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althgov.sharepoint.com/sites/WorkforceDataAnalysisSection/Shared Documents/Kruk Project 17/Kruk Streams of work/Data Modelling/Model - GP/For publication/"/>
    </mc:Choice>
  </mc:AlternateContent>
  <xr:revisionPtr revIDLastSave="326" documentId="13_ncr:1_{F2445250-8803-441F-B335-073F7946C632}" xr6:coauthVersionLast="47" xr6:coauthVersionMax="47" xr10:uidLastSave="{724CC4CB-BEE8-4996-BBD8-161FD6836AB6}"/>
  <workbookProtection workbookAlgorithmName="SHA-512" workbookHashValue="4E03+4S8eJxXqkA4NZ1//0+llVlUOuvm5s9TRqvlPmt83W8LBqef+QBAJkmoR9ta6GEJdl5X4R0AmueP4q8o6g==" workbookSaltValue="9Ie/ff96Rz+4xIGKXBzukw==" workbookSpinCount="100000" lockStructure="1"/>
  <bookViews>
    <workbookView xWindow="19090" yWindow="-9570" windowWidth="38620" windowHeight="21220" tabRatio="477" firstSheet="2" activeTab="2" xr2:uid="{00000000-000D-0000-FFFF-FFFF00000000}"/>
  </bookViews>
  <sheets>
    <sheet name="Baseline" sheetId="1" state="hidden" r:id="rId1"/>
    <sheet name="Sheet1" sheetId="2" state="hidden" r:id="rId2"/>
    <sheet name="Contents" sheetId="3" r:id="rId3"/>
    <sheet name="Notes" sheetId="4" r:id="rId4"/>
    <sheet name="National" sheetId="6" r:id="rId5"/>
    <sheet name="NSW" sheetId="7" r:id="rId6"/>
    <sheet name="VIC" sheetId="8" r:id="rId7"/>
    <sheet name="QLD" sheetId="9" r:id="rId8"/>
    <sheet name="WA" sheetId="11" r:id="rId9"/>
    <sheet name="SA" sheetId="10" r:id="rId10"/>
    <sheet name="TAS" sheetId="12" r:id="rId11"/>
    <sheet name="ACT" sheetId="13" r:id="rId12"/>
    <sheet name="NT" sheetId="1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2" l="1"/>
  <c r="K42" i="2" s="1"/>
  <c r="I38" i="2"/>
  <c r="K41" i="2" s="1"/>
  <c r="H38" i="2"/>
  <c r="K40" i="2" s="1"/>
  <c r="G38" i="2"/>
  <c r="K44" i="2" s="1"/>
  <c r="F38" i="2"/>
  <c r="K43" i="2" s="1"/>
  <c r="J37" i="2"/>
  <c r="I37" i="2"/>
  <c r="H37" i="2"/>
  <c r="G37" i="2"/>
  <c r="F37" i="2"/>
  <c r="J36" i="2"/>
  <c r="I36" i="2"/>
  <c r="H36" i="2"/>
  <c r="G36" i="2"/>
  <c r="F36" i="2"/>
  <c r="J35" i="2"/>
  <c r="I35" i="2"/>
  <c r="H35" i="2"/>
  <c r="G35" i="2"/>
  <c r="F35" i="2"/>
  <c r="J34" i="2"/>
  <c r="I34" i="2"/>
  <c r="H34" i="2"/>
  <c r="G34" i="2"/>
  <c r="F34" i="2"/>
  <c r="J33" i="2"/>
  <c r="I33" i="2"/>
  <c r="H33" i="2"/>
  <c r="G33" i="2"/>
  <c r="F33" i="2"/>
  <c r="J32" i="2"/>
  <c r="I32" i="2"/>
  <c r="H32" i="2"/>
  <c r="G32" i="2"/>
  <c r="F32" i="2"/>
  <c r="J31" i="2"/>
  <c r="I31" i="2"/>
  <c r="H31" i="2"/>
  <c r="G31" i="2"/>
  <c r="F31" i="2"/>
  <c r="J30" i="2"/>
  <c r="I30" i="2"/>
  <c r="H30" i="2"/>
  <c r="G30" i="2"/>
  <c r="F30" i="2"/>
  <c r="J29" i="2"/>
  <c r="I29" i="2"/>
  <c r="H29" i="2"/>
  <c r="G29" i="2"/>
  <c r="F29" i="2"/>
  <c r="J28" i="2"/>
  <c r="I28" i="2"/>
  <c r="H28" i="2"/>
  <c r="G28" i="2"/>
  <c r="F28" i="2"/>
  <c r="J27" i="2"/>
  <c r="I27" i="2"/>
  <c r="H27" i="2"/>
  <c r="G27" i="2"/>
  <c r="F27" i="2"/>
  <c r="J26" i="2"/>
  <c r="I26" i="2"/>
  <c r="H26" i="2"/>
  <c r="G26" i="2"/>
  <c r="F26" i="2"/>
  <c r="J25" i="2"/>
  <c r="I25" i="2"/>
  <c r="H25" i="2"/>
  <c r="G25" i="2"/>
  <c r="F25" i="2"/>
  <c r="J24" i="2"/>
  <c r="I24" i="2"/>
  <c r="H24" i="2"/>
  <c r="G24" i="2"/>
  <c r="F24" i="2"/>
  <c r="J23" i="2"/>
  <c r="I23" i="2"/>
  <c r="H23" i="2"/>
  <c r="G23" i="2"/>
  <c r="F23" i="2"/>
  <c r="J22" i="2"/>
  <c r="I22" i="2"/>
  <c r="H22" i="2"/>
  <c r="G22" i="2"/>
  <c r="F22" i="2"/>
  <c r="J21" i="2"/>
  <c r="I21" i="2"/>
  <c r="H21" i="2"/>
  <c r="G21" i="2"/>
  <c r="F21" i="2"/>
  <c r="J20" i="2"/>
  <c r="I20" i="2"/>
  <c r="H20" i="2"/>
  <c r="G20" i="2"/>
  <c r="F20" i="2"/>
  <c r="J19" i="2"/>
  <c r="I19" i="2"/>
  <c r="H19" i="2"/>
  <c r="G19" i="2"/>
  <c r="F19" i="2"/>
  <c r="J18" i="2"/>
  <c r="I18" i="2"/>
  <c r="H18" i="2"/>
  <c r="G18" i="2"/>
  <c r="F18" i="2"/>
  <c r="J17" i="2"/>
  <c r="I17" i="2"/>
  <c r="H17" i="2"/>
  <c r="G17" i="2"/>
  <c r="F17" i="2"/>
  <c r="J16" i="2"/>
  <c r="I16" i="2"/>
  <c r="H16" i="2"/>
  <c r="G16" i="2"/>
  <c r="F16" i="2"/>
  <c r="J15" i="2"/>
  <c r="I15" i="2"/>
  <c r="H15" i="2"/>
  <c r="G15" i="2"/>
  <c r="F15" i="2"/>
  <c r="J14" i="2"/>
  <c r="I14" i="2"/>
  <c r="H14" i="2"/>
  <c r="G14" i="2"/>
  <c r="F14" i="2"/>
  <c r="J13" i="2"/>
  <c r="I13" i="2"/>
  <c r="H13" i="2"/>
  <c r="G13" i="2"/>
  <c r="F13" i="2"/>
</calcChain>
</file>

<file path=xl/sharedStrings.xml><?xml version="1.0" encoding="utf-8"?>
<sst xmlns="http://schemas.openxmlformats.org/spreadsheetml/2006/main" count="797" uniqueCount="122">
  <si>
    <t>GP Model - Baseline results - National</t>
  </si>
  <si>
    <t>Modelling Measure</t>
  </si>
  <si>
    <t>Measure</t>
  </si>
  <si>
    <t>Supply</t>
  </si>
  <si>
    <t>GP FTE</t>
  </si>
  <si>
    <t>-</t>
  </si>
  <si>
    <t/>
  </si>
  <si>
    <t>Number of GPs</t>
  </si>
  <si>
    <t>Demand</t>
  </si>
  <si>
    <t>to be updated</t>
  </si>
  <si>
    <t>Gap</t>
  </si>
  <si>
    <t>Unmet Demand</t>
  </si>
  <si>
    <t>Unmet Demand Gap</t>
  </si>
  <si>
    <t>Results Breakdown</t>
  </si>
  <si>
    <t>Supply - Entries</t>
  </si>
  <si>
    <t>New Entries</t>
  </si>
  <si>
    <t>Re-entries</t>
  </si>
  <si>
    <t>Supply - Exits</t>
  </si>
  <si>
    <t>Exits (losses)</t>
  </si>
  <si>
    <t>Temporary Exits</t>
  </si>
  <si>
    <t>Re-entries (FTE)</t>
  </si>
  <si>
    <t>Exits (losses) (FTE)</t>
  </si>
  <si>
    <t>Temporary Exits (FTE)</t>
  </si>
  <si>
    <t>GP Supply vs Demand model results as at 18/08/2023, Australia</t>
  </si>
  <si>
    <t>Year</t>
  </si>
  <si>
    <t>Baseline 
Demand 
(FTE)</t>
  </si>
  <si>
    <t>Unmet 
demand 
(FTE)</t>
  </si>
  <si>
    <t>Unmet
demand - 
100% 
utilisation
(FTE)</t>
  </si>
  <si>
    <t>Supply 
(FTE)</t>
  </si>
  <si>
    <t>Unmet 
demand 
(%)</t>
  </si>
  <si>
    <t>Unmet
 demand - 
100% utilisation (%)</t>
  </si>
  <si>
    <t>Baseline 
Gap</t>
  </si>
  <si>
    <t>Unmet demand - Gap</t>
  </si>
  <si>
    <t>Unmet
demand - 
100% 
utilisation 
Gap</t>
  </si>
  <si>
    <t>Supply Headcount</t>
  </si>
  <si>
    <t>Average
FTE</t>
  </si>
  <si>
    <t>Population
Projections 
(Actuals =
ERP from
HeaDS UPP)</t>
  </si>
  <si>
    <t>Projected gap in 2048 - baseline:</t>
  </si>
  <si>
    <t>Projected unmet demand in 2048:</t>
  </si>
  <si>
    <t>Projected unmet demand in 2048 - 100% utilisation method:</t>
  </si>
  <si>
    <t>Projected unmet demand in 2048  (% of baseline demand):</t>
  </si>
  <si>
    <t>Projected unmet demand in 2048 - 100% utilisation (% of baseline demand):</t>
  </si>
  <si>
    <t xml:space="preserve">Notes: </t>
  </si>
  <si>
    <t>Baseline Supply and Demand data relates to projections produced under the initial equilibrium assumption - where supply is assumed to meet observed demand in the 2022 base year</t>
  </si>
  <si>
    <t>"Unmet Demand" is calculated by applying the average GP service utilisation levels to each age, gender and chronic condition cohort, adjusted based on the expected proportion of the population accessing GP services per year by age &amp; gender.</t>
  </si>
  <si>
    <t>"Unmet Demand - 100% utilisation" is calculated by applying the average GP service utilisation levels to each age, gender and chronic condition cohort, however is not adjusted based on the proportion of the population in each cohort accessing GP services.  Instead 100% of the population is assumed to access GP services in line with their age, gender and chronic condition cohort.</t>
  </si>
  <si>
    <t>Primary Care GP Workforce &amp; Projections - Contents</t>
  </si>
  <si>
    <t>Last updated: 5 August 2024</t>
  </si>
  <si>
    <t>Tab Name</t>
  </si>
  <si>
    <t>Description</t>
  </si>
  <si>
    <t>Current Primary Care GP Workforce &amp; Projections - National summary</t>
  </si>
  <si>
    <t>National</t>
  </si>
  <si>
    <t>National summary of Primary Care GP workforce</t>
  </si>
  <si>
    <t>Current Primary Care GP Workforce &amp; Projections - Summary by State/Territory (based on service location)</t>
  </si>
  <si>
    <t>NSW</t>
  </si>
  <si>
    <t>Current GP Workforce &amp; Projections - New South Wales</t>
  </si>
  <si>
    <t>VIC</t>
  </si>
  <si>
    <t>Current GP Workforce &amp; Projections -  Victoria</t>
  </si>
  <si>
    <t>QLD</t>
  </si>
  <si>
    <t>Current GP Workforce &amp; Projections -  Queensland</t>
  </si>
  <si>
    <t>WA</t>
  </si>
  <si>
    <t>Current GP Workforce &amp; Projections -  Western Australia</t>
  </si>
  <si>
    <t>SA</t>
  </si>
  <si>
    <t>Current GP Workforce &amp; Projections -  South Australia</t>
  </si>
  <si>
    <t>TAS</t>
  </si>
  <si>
    <t>Current GP Workforce &amp; Projections -  Tasmania</t>
  </si>
  <si>
    <t>ACT</t>
  </si>
  <si>
    <t>Current GP Workforce &amp; Projections -  Australian Capital Territory</t>
  </si>
  <si>
    <t>NT</t>
  </si>
  <si>
    <t>Current GP Workforce &amp; Projections -  Northern Territory</t>
  </si>
  <si>
    <t>Notes</t>
  </si>
  <si>
    <t>Primary care GPs</t>
  </si>
  <si>
    <t>•</t>
  </si>
  <si>
    <t>Counting the number of primary care GPs is a workforce specific method which uses elements from the MBS data set to count when, where and by what type of GP services are being delivered. 
The number of GPs is based on these aspects of MBS data:
    ▪ Primary care MBS items within GP’s scope of practice as agreed by Commonwealth Medical Advisors and GPs*
    ▪ A review of a GPs services over a whole year to determine their Derived Major Speciality (DMS), and
    ▪ A unique identifier to enable distinct counts by DMS.
* Some MBS items reviewed by Commonwealth Medical Advisors and GPs have been restricted in MM 1–2 to account for the difference in the scope of GP activity across metropolitan, regional, rural and remote areas.</t>
  </si>
  <si>
    <t>For more information on the methods used for counting general practitioners delivering primary care services please see the detailed method papers available using the below link.</t>
  </si>
  <si>
    <t xml:space="preserve">https://hwd.health.gov.au/resources/information/methods-gp-workload.html </t>
  </si>
  <si>
    <t>Primary care GP workforce include the following GP Types:
- VR GP: is either a Vocationally Recognised GP - a doctor who has a postgraduate Fellowship qualification from either the Royal Australian College of General Practitioners or the Australian College of Rural and Remote Medicine; or 
a Vocationally Registered GP - a doctor who had their name included on the Vocational Register for General Practice before it was closed in November 1996.
- NON VR GP: Non-vocationally recognised doctor - a doctor who does not hold a postgraduate general practice qualification and who is not engaged in formal general practice training.
- GP Trainee - participants on the Australian General Practice Training Program, the Remote Vocational Training Scheme, or the Australian College of Rural and Remote Medicine's Independent Training Program, the Royal Australian College of General Practitioners Practice Experience Program or the Royal Australian College of General Practitioner’s Fellowship Support program.</t>
  </si>
  <si>
    <t>Number of GPs providing primary care services</t>
  </si>
  <si>
    <t>Where a GP works in more than one state/territory, they have been counted in each state. Therefore the sum of the state/territory figures will not add up to the National total.</t>
  </si>
  <si>
    <t>All figures are based on the Date of Service and the Date of Processing for the year. The Date of Processing is extended 3 months past the year to capture those services provided within the year but processed in the first 3 months outside of the year.</t>
  </si>
  <si>
    <t>Note: the Number of GPs includes GPs who may have provided only one eligible service in the reporting period. In contrast, the GPFTE captures the quantity of GPs based on their workload and how their workload is split across regions. The GP FTE is a more useful measure of the primary care GP workforce.</t>
  </si>
  <si>
    <t>The demand FTE projections have been converted into headcount using the average FTE per GP in supply projections for the corresponding year and for a given geography.</t>
  </si>
  <si>
    <t>GP Full-time Equivalent (GPFTE)</t>
  </si>
  <si>
    <t xml:space="preserve">GP Full-time Equivalent (GP FTE) is a workforce specific method to estimate the workload of GPs providing primary care services. The method calculates a GP’s workload based on the MBS services claimed as well as patient and doctor factors that affect the duration of a consultation. One GP FTE represents a 40 hour week per week for 46 weeks of the year. For each Medicare provider, the measure attributes an estimate of the amount of time they have spent on their claims compared to what would be worked by a full-time GP, including billable time, non-billable time, and non-clinical time. </t>
  </si>
  <si>
    <t>GP FTE is allocated to the exact service location, therefore GP FTE is additive across all states and regions.</t>
  </si>
  <si>
    <t>The GP FTE numbers have been rounded and discrepancies may occur between sums of the component items and totals.</t>
  </si>
  <si>
    <t>Projection and Historic periods</t>
  </si>
  <si>
    <t>The numbers for 2019 to 2023 represent historic data or actuals.</t>
  </si>
  <si>
    <t>The numbers for 2024 to 2048 represent projected supply and demand model outputs.</t>
  </si>
  <si>
    <t>GP Supply and Demand Model</t>
  </si>
  <si>
    <t xml:space="preserve">The Supply and Demand model uses a microsimulation approach to forecast General Practitioner supply &amp; demand for the next 30 years. Microsimulation is a modelling technique for simulating a set of data at individual patient or provider level.  </t>
  </si>
  <si>
    <t xml:space="preserve">The demand model uses a 10% synthetic sample of the Australian population in 2022 as the starting stock. </t>
  </si>
  <si>
    <t>The supply model uses the population of GPs in the 2023 MBS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</si>
  <si>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For more information on the GP supply and demand modelling methodology, please see the methodology paper available using the below link.</t>
  </si>
  <si>
    <t xml:space="preserve">https://hwd.health.gov.au/resources/primary/gp-supply-and-demand-model-methodology-paper-august-2024.pdf </t>
  </si>
  <si>
    <t>Entries</t>
  </si>
  <si>
    <t>Workforce re-entries are defined as a GP returning to the workforce after a sustained period of 1 to 3 years of leave.</t>
  </si>
  <si>
    <t>New workforce entries include new entries into the GP workforce or those returning to the workforce after a sustained period of 4 or more years of leave. The numbers include VR GPs, Non-VR GPs and GP Trainees.</t>
  </si>
  <si>
    <t>GP FTE for reported entries is the full-time equivalent for the year of entry. Average FTE per GP in the first year of entry is generally lower, since not all these providers enter the workforce at the beginning of the year.</t>
  </si>
  <si>
    <t>Exits</t>
  </si>
  <si>
    <t>Permanent exits are defined as a GP leaving the workforce for a period of 4 or more years.</t>
  </si>
  <si>
    <t>Temporary exits are defined as a GP leaving the workforce for a period of 1 to 3 years.</t>
  </si>
  <si>
    <t>Since the distinction between permanent and temporary workforce exits require 4 years of subsequent observations, only the total number of historical workforce exits are reported.</t>
  </si>
  <si>
    <t>Exits reported for 2023 is the projected exit numbers since calendar year 2024 data is not available yet to determine the actual number of exits in 2023.</t>
  </si>
  <si>
    <t>GP FTE for reported exits is the full-time equivalent for the year of exit. Average FTE per GP in the exit year is generally lower, since not all would have provided services until the end of the year.</t>
  </si>
  <si>
    <t>Geography</t>
  </si>
  <si>
    <t>State and territory figures are based on the Australian Statistical Geography Standard (ASGS) 2021.</t>
  </si>
  <si>
    <t xml:space="preserve">The Australian total includes other territories, however the State and Territory breakdown exclude them. Other territories include ‘Christmas Island’ , ‘Cocos (Keeling) Islands’ , ‘Jervis Bay’ and ‘Norfolk Island'. </t>
  </si>
  <si>
    <t>National - Current GP Workforce &amp; Projections</t>
  </si>
  <si>
    <t>.</t>
  </si>
  <si>
    <t>Permanent Exits</t>
  </si>
  <si>
    <t>GP Full-time equivalent (GPFTE)</t>
  </si>
  <si>
    <t>Exits reported for 2023 is the projected exit numbers since Calendar year 2024 data is not available yet to determine the actual number of exits in 2023</t>
  </si>
  <si>
    <t>New South Wales - Current GP Workforce &amp; Projections</t>
  </si>
  <si>
    <t>Victoria - Current GP Workforce &amp; Projections</t>
  </si>
  <si>
    <t>Queensland - Current GP Workforce &amp; Projections</t>
  </si>
  <si>
    <t>Western Australia - Current GP Workforce &amp; Projections</t>
  </si>
  <si>
    <t>South Australia - Current GP Workforce &amp; Projections</t>
  </si>
  <si>
    <t>Tasmania - Current GP Workforce &amp; Projections</t>
  </si>
  <si>
    <t>Australian Capital Territory - Current GP Workforce &amp; Projections</t>
  </si>
  <si>
    <t>NP</t>
  </si>
  <si>
    <t>Norther Territory - Current GP Workforce &amp;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</si>
</sst>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00"/>
    <numFmt numFmtId="167" formatCode="0.0%"/>
    <numFmt numFmtId="168" formatCode="#,##0_ ;\-#,##0\ "/>
    <numFmt numFmtId="169" formatCode="#####################0"/>
    <numFmt numFmtId="170" formatCode="_-* #,##0.0_-;\-* #,##0.0_-;_-* &quot;-&quot;??_-;_-@_-"/>
  </numFmts>
  <fonts count="40" x14ac:knownFonts="1">
    <font>
      <sz val="11"/>
      <color indexed="8"/>
      <name val="Calibri"/>
      <family val="2"/>
      <scheme val="minor"/>
    </font>
    <font>
      <sz val="11"/>
      <color theme="1"/>
      <name val="Calibri"/>
      <family val="2"/>
      <scheme val="minor"/>
    </font>
    <font>
      <sz val="11"/>
      <color theme="1"/>
      <name val="Calibri"/>
      <family val="2"/>
      <scheme val="minor"/>
    </font>
    <font>
      <b/>
      <sz val="14"/>
      <name val="Segoe UI"/>
      <family val="2"/>
    </font>
    <font>
      <sz val="10"/>
      <name val="Segoe UI"/>
      <family val="2"/>
    </font>
    <font>
      <b/>
      <sz val="11"/>
      <color indexed="8"/>
      <name val="Segoe UI"/>
      <family val="2"/>
    </font>
    <font>
      <b/>
      <sz val="10"/>
      <name val="Segoe UI"/>
      <family val="2"/>
    </font>
    <font>
      <sz val="10"/>
      <color rgb="FFFF0000"/>
      <name val="Segoe UI"/>
      <family val="2"/>
    </font>
    <font>
      <sz val="11"/>
      <color indexed="8"/>
      <name val="Calibri"/>
      <family val="2"/>
      <scheme val="minor"/>
    </font>
    <font>
      <b/>
      <sz val="14"/>
      <color theme="1"/>
      <name val="Calibri"/>
      <family val="2"/>
      <scheme val="minor"/>
    </font>
    <font>
      <b/>
      <sz val="10"/>
      <color rgb="FFFFFFFF"/>
      <name val="Segoe UI"/>
      <family val="2"/>
    </font>
    <font>
      <sz val="9"/>
      <color theme="1"/>
      <name val="Segoe UI"/>
      <family val="2"/>
    </font>
    <font>
      <b/>
      <i/>
      <sz val="11"/>
      <color theme="1"/>
      <name val="Calibri"/>
      <family val="2"/>
      <scheme val="minor"/>
    </font>
    <font>
      <i/>
      <sz val="11"/>
      <color theme="1"/>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2"/>
      <color theme="0"/>
      <name val="Segoe UI"/>
      <family val="2"/>
    </font>
    <font>
      <b/>
      <sz val="11"/>
      <color rgb="FF000000"/>
      <name val="Segoe UI"/>
      <family val="2"/>
    </font>
    <font>
      <b/>
      <sz val="10"/>
      <color rgb="FF000000"/>
      <name val="Segoe UI"/>
      <family val="2"/>
    </font>
    <font>
      <u/>
      <sz val="10"/>
      <color theme="10"/>
      <name val="Segoe UI"/>
      <family val="2"/>
    </font>
    <font>
      <b/>
      <sz val="20"/>
      <color theme="0"/>
      <name val="Segoe UI"/>
      <family val="2"/>
    </font>
    <font>
      <b/>
      <sz val="12"/>
      <name val="Segoe UI"/>
      <family val="2"/>
    </font>
    <font>
      <sz val="14"/>
      <color theme="1"/>
      <name val="Segoe UI"/>
      <family val="2"/>
    </font>
    <font>
      <sz val="10"/>
      <color rgb="FFFF0000"/>
      <name val="Arial"/>
      <family val="2"/>
    </font>
    <font>
      <sz val="10"/>
      <color theme="0"/>
      <name val="Arial"/>
      <family val="2"/>
    </font>
    <font>
      <sz val="10"/>
      <color theme="1"/>
      <name val="Arial"/>
      <family val="2"/>
    </font>
    <font>
      <b/>
      <u/>
      <sz val="10"/>
      <color rgb="FF00B0F0"/>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sz val="10"/>
      <name val="Segoe UI"/>
    </font>
    <font>
      <b/>
      <sz val="10"/>
      <color rgb="FFFFFFFF"/>
      <name val="Segoe UI"/>
    </font>
  </fonts>
  <fills count="20">
    <fill>
      <patternFill patternType="none"/>
    </fill>
    <fill>
      <patternFill patternType="gray125"/>
    </fill>
    <fill>
      <patternFill patternType="solid">
        <fgColor rgb="FFF5F7F9"/>
      </patternFill>
    </fill>
    <fill>
      <patternFill patternType="none">
        <fgColor rgb="FFF3FDFF"/>
      </patternFill>
    </fill>
    <fill>
      <patternFill patternType="solid">
        <fgColor rgb="FFF3FDFF"/>
      </patternFill>
    </fill>
    <fill>
      <patternFill patternType="solid">
        <fgColor rgb="FF1839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1F2731"/>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183962"/>
        <bgColor rgb="FFADD8E6"/>
      </patternFill>
    </fill>
  </fills>
  <borders count="19">
    <border>
      <left/>
      <right/>
      <top/>
      <bottom/>
      <diagonal/>
    </border>
    <border>
      <left/>
      <right/>
      <top style="thin">
        <color auto="1"/>
      </top>
      <bottom style="thin">
        <color auto="1"/>
      </bottom>
      <diagonal/>
    </border>
    <border>
      <left/>
      <right/>
      <top/>
      <bottom style="medium">
        <color indexed="64"/>
      </bottom>
      <diagonal/>
    </border>
    <border>
      <left/>
      <right/>
      <top style="thin">
        <color indexed="64"/>
      </top>
      <bottom/>
      <diagonal/>
    </border>
    <border>
      <left style="thin">
        <color theme="3"/>
      </left>
      <right style="thin">
        <color theme="3"/>
      </right>
      <top/>
      <bottom/>
      <diagonal/>
    </border>
    <border>
      <left style="thin">
        <color theme="3"/>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rgb="FF13478C"/>
      </left>
      <right style="thin">
        <color rgb="FF13478C"/>
      </right>
      <top style="thin">
        <color rgb="FF13478C"/>
      </top>
      <bottom style="thin">
        <color rgb="FF13478C"/>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style="thin">
        <color rgb="FFD9D9D9"/>
      </left>
      <right/>
      <top style="thin">
        <color rgb="FF13478C"/>
      </top>
      <bottom style="thin">
        <color rgb="FFD9D9D9"/>
      </bottom>
      <diagonal/>
    </border>
    <border>
      <left/>
      <right/>
      <top style="thin">
        <color rgb="FF13478C"/>
      </top>
      <bottom style="thin">
        <color rgb="FFD9D9D9"/>
      </bottom>
      <diagonal/>
    </border>
    <border>
      <left/>
      <right style="thin">
        <color rgb="FFD9D9D9"/>
      </right>
      <top style="thin">
        <color rgb="FF13478C"/>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s>
  <cellStyleXfs count="10">
    <xf numFmtId="0" fontId="0" fillId="0" borderId="0"/>
    <xf numFmtId="9" fontId="8" fillId="0" borderId="0" applyFont="0" applyFill="0" applyBorder="0" applyAlignment="0" applyProtection="0"/>
    <xf numFmtId="43" fontId="2" fillId="3" borderId="0" applyFont="0" applyFill="0" applyBorder="0" applyAlignment="0" applyProtection="0"/>
    <xf numFmtId="0" fontId="15" fillId="3" borderId="0"/>
    <xf numFmtId="0" fontId="1" fillId="3" borderId="0"/>
    <xf numFmtId="0" fontId="14" fillId="3" borderId="0" applyNumberFormat="0" applyFill="0" applyBorder="0" applyAlignment="0" applyProtection="0"/>
    <xf numFmtId="0" fontId="1" fillId="3" borderId="0"/>
    <xf numFmtId="9" fontId="1" fillId="3" borderId="0" applyFont="0" applyFill="0" applyBorder="0" applyAlignment="0" applyProtection="0"/>
    <xf numFmtId="43" fontId="1" fillId="3" borderId="0" applyFont="0" applyFill="0" applyBorder="0" applyAlignment="0" applyProtection="0"/>
    <xf numFmtId="0" fontId="14" fillId="0" borderId="0" applyNumberFormat="0" applyFill="0" applyBorder="0" applyAlignment="0" applyProtection="0"/>
  </cellStyleXfs>
  <cellXfs count="112">
    <xf numFmtId="0" fontId="0" fillId="0" borderId="0" xfId="0"/>
    <xf numFmtId="0" fontId="5" fillId="2" borderId="0" xfId="0" applyFont="1" applyFill="1" applyAlignment="1">
      <alignment horizontal="left"/>
    </xf>
    <xf numFmtId="0" fontId="6" fillId="0" borderId="0" xfId="0" applyFont="1" applyAlignment="1">
      <alignment horizontal="left" vertical="top"/>
    </xf>
    <xf numFmtId="164" fontId="7" fillId="0" borderId="0" xfId="0" applyNumberFormat="1" applyFont="1" applyAlignment="1">
      <alignment horizontal="left" vertical="top"/>
    </xf>
    <xf numFmtId="0" fontId="9" fillId="0" borderId="0" xfId="0" applyFont="1"/>
    <xf numFmtId="0" fontId="10" fillId="5" borderId="1" xfId="0" applyFont="1" applyFill="1" applyBorder="1" applyAlignment="1">
      <alignment horizontal="left" wrapText="1"/>
    </xf>
    <xf numFmtId="0" fontId="11" fillId="6" borderId="0" xfId="2" applyNumberFormat="1" applyFont="1" applyFill="1" applyBorder="1" applyAlignment="1">
      <alignment horizontal="right" vertical="center"/>
    </xf>
    <xf numFmtId="165" fontId="11" fillId="6" borderId="0" xfId="2" applyNumberFormat="1" applyFont="1" applyFill="1" applyBorder="1" applyAlignment="1">
      <alignment horizontal="right" vertical="center"/>
    </xf>
    <xf numFmtId="166" fontId="11" fillId="6" borderId="0" xfId="2" applyNumberFormat="1" applyFont="1" applyFill="1" applyBorder="1" applyAlignment="1">
      <alignment horizontal="right" vertical="center"/>
    </xf>
    <xf numFmtId="0" fontId="11" fillId="3" borderId="0" xfId="2" applyNumberFormat="1" applyFont="1" applyBorder="1" applyAlignment="1">
      <alignment horizontal="right" vertical="center"/>
    </xf>
    <xf numFmtId="165" fontId="11" fillId="3" borderId="0" xfId="2" applyNumberFormat="1" applyFont="1" applyBorder="1" applyAlignment="1">
      <alignment horizontal="right" vertical="center"/>
    </xf>
    <xf numFmtId="167" fontId="11" fillId="0" borderId="0" xfId="1" applyNumberFormat="1" applyFont="1" applyBorder="1" applyAlignment="1">
      <alignment horizontal="right" vertical="center"/>
    </xf>
    <xf numFmtId="168" fontId="11" fillId="3" borderId="0" xfId="2" applyNumberFormat="1" applyFont="1" applyBorder="1" applyAlignment="1">
      <alignment horizontal="right" vertical="center"/>
    </xf>
    <xf numFmtId="166" fontId="11" fillId="3" borderId="0" xfId="2" applyNumberFormat="1" applyFont="1" applyBorder="1" applyAlignment="1">
      <alignment horizontal="right" vertical="center"/>
    </xf>
    <xf numFmtId="0" fontId="11" fillId="3" borderId="2" xfId="2" applyNumberFormat="1" applyFont="1" applyBorder="1" applyAlignment="1">
      <alignment horizontal="right" vertical="center"/>
    </xf>
    <xf numFmtId="165" fontId="11" fillId="3" borderId="2" xfId="2" applyNumberFormat="1" applyFont="1" applyBorder="1" applyAlignment="1">
      <alignment horizontal="right" vertical="center"/>
    </xf>
    <xf numFmtId="167" fontId="11" fillId="0" borderId="2" xfId="1" applyNumberFormat="1" applyFont="1" applyBorder="1" applyAlignment="1">
      <alignment horizontal="right" vertical="center"/>
    </xf>
    <xf numFmtId="168" fontId="11" fillId="3" borderId="2" xfId="2" applyNumberFormat="1" applyFont="1" applyBorder="1" applyAlignment="1">
      <alignment horizontal="right" vertical="center"/>
    </xf>
    <xf numFmtId="166" fontId="11" fillId="3" borderId="2" xfId="2" applyNumberFormat="1" applyFont="1" applyBorder="1" applyAlignment="1">
      <alignment horizontal="right" vertical="center"/>
    </xf>
    <xf numFmtId="0" fontId="12" fillId="0" borderId="3" xfId="0" applyFont="1" applyBorder="1" applyAlignment="1">
      <alignment vertical="top"/>
    </xf>
    <xf numFmtId="0" fontId="0" fillId="0" borderId="3" xfId="0" applyBorder="1"/>
    <xf numFmtId="168" fontId="0" fillId="7" borderId="3" xfId="0" applyNumberFormat="1" applyFill="1" applyBorder="1"/>
    <xf numFmtId="0" fontId="12" fillId="0" borderId="0" xfId="0" applyFont="1" applyAlignment="1">
      <alignment vertical="top"/>
    </xf>
    <xf numFmtId="168" fontId="0" fillId="7" borderId="0" xfId="0" applyNumberFormat="1" applyFill="1"/>
    <xf numFmtId="0" fontId="12" fillId="0" borderId="0" xfId="0" applyFont="1"/>
    <xf numFmtId="10" fontId="0" fillId="7" borderId="0" xfId="1" applyNumberFormat="1" applyFont="1" applyFill="1" applyBorder="1"/>
    <xf numFmtId="0" fontId="12" fillId="0" borderId="2" xfId="0" applyFont="1" applyBorder="1"/>
    <xf numFmtId="0" fontId="0" fillId="0" borderId="2" xfId="0" applyBorder="1"/>
    <xf numFmtId="10" fontId="0" fillId="7" borderId="2" xfId="1" applyNumberFormat="1" applyFont="1" applyFill="1" applyBorder="1"/>
    <xf numFmtId="0" fontId="13" fillId="0" borderId="0" xfId="0" applyFont="1"/>
    <xf numFmtId="0" fontId="4" fillId="0" borderId="0" xfId="0" applyFont="1" applyAlignment="1">
      <alignment horizontal="left" vertical="top" wrapText="1" indent="2"/>
    </xf>
    <xf numFmtId="0" fontId="16" fillId="8" borderId="0" xfId="3" applyFont="1" applyFill="1" applyAlignment="1">
      <alignment horizontal="left"/>
    </xf>
    <xf numFmtId="0" fontId="17" fillId="8" borderId="0" xfId="3" applyFont="1" applyFill="1" applyAlignment="1">
      <alignment horizontal="left"/>
    </xf>
    <xf numFmtId="0" fontId="18" fillId="8" borderId="0" xfId="4" applyFont="1" applyFill="1"/>
    <xf numFmtId="0" fontId="19" fillId="8" borderId="0" xfId="3" applyFont="1" applyFill="1" applyAlignment="1">
      <alignment horizontal="left"/>
    </xf>
    <xf numFmtId="0" fontId="20" fillId="9" borderId="0" xfId="3" applyFont="1" applyFill="1" applyAlignment="1">
      <alignment horizontal="left"/>
    </xf>
    <xf numFmtId="49" fontId="21" fillId="5" borderId="4" xfId="3" applyNumberFormat="1" applyFont="1" applyFill="1" applyBorder="1" applyAlignment="1">
      <alignment horizontal="left" vertical="center" wrapText="1"/>
    </xf>
    <xf numFmtId="0" fontId="20" fillId="9" borderId="0" xfId="3" applyFont="1" applyFill="1" applyAlignment="1">
      <alignment horizontal="left" vertical="center"/>
    </xf>
    <xf numFmtId="0" fontId="23" fillId="9" borderId="0" xfId="3" applyFont="1" applyFill="1" applyAlignment="1">
      <alignment horizontal="left" vertical="center"/>
    </xf>
    <xf numFmtId="0" fontId="18" fillId="8" borderId="0" xfId="6" applyFont="1" applyFill="1"/>
    <xf numFmtId="0" fontId="27" fillId="8" borderId="0" xfId="6" applyFont="1" applyFill="1" applyAlignment="1">
      <alignment horizontal="right" vertical="top"/>
    </xf>
    <xf numFmtId="0" fontId="18" fillId="8" borderId="0" xfId="6" applyFont="1" applyFill="1" applyAlignment="1">
      <alignment horizontal="left" vertical="center"/>
    </xf>
    <xf numFmtId="0" fontId="28" fillId="11" borderId="0" xfId="4" applyFont="1" applyFill="1" applyAlignment="1">
      <alignment vertical="center"/>
    </xf>
    <xf numFmtId="0" fontId="29" fillId="11" borderId="0" xfId="4" applyFont="1" applyFill="1"/>
    <xf numFmtId="0" fontId="30" fillId="11" borderId="0" xfId="4" applyFont="1" applyFill="1"/>
    <xf numFmtId="0" fontId="30" fillId="11" borderId="0" xfId="4" applyFont="1" applyFill="1" applyAlignment="1">
      <alignment vertical="center"/>
    </xf>
    <xf numFmtId="0" fontId="31" fillId="11" borderId="0" xfId="4" applyFont="1" applyFill="1" applyAlignment="1">
      <alignment horizontal="right" vertical="center"/>
    </xf>
    <xf numFmtId="0" fontId="32" fillId="8" borderId="0" xfId="4" quotePrefix="1" applyFont="1" applyFill="1" applyAlignment="1">
      <alignment vertical="center"/>
    </xf>
    <xf numFmtId="165" fontId="30" fillId="8" borderId="0" xfId="4" applyNumberFormat="1" applyFont="1" applyFill="1"/>
    <xf numFmtId="9" fontId="30" fillId="8" borderId="0" xfId="7" applyFont="1" applyFill="1"/>
    <xf numFmtId="0" fontId="30" fillId="8" borderId="0" xfId="4" applyFont="1" applyFill="1"/>
    <xf numFmtId="0" fontId="10" fillId="5" borderId="9" xfId="4" applyFont="1" applyFill="1" applyBorder="1" applyAlignment="1">
      <alignment horizontal="center" vertical="center" wrapText="1"/>
    </xf>
    <xf numFmtId="0" fontId="1" fillId="8" borderId="0" xfId="4" applyFill="1"/>
    <xf numFmtId="0" fontId="1" fillId="13" borderId="0" xfId="4" applyFill="1"/>
    <xf numFmtId="0" fontId="34" fillId="9" borderId="0" xfId="0" applyFont="1" applyFill="1" applyAlignment="1">
      <alignment horizontal="left" vertical="center"/>
    </xf>
    <xf numFmtId="0" fontId="22" fillId="8" borderId="0" xfId="3" applyFont="1" applyFill="1" applyAlignment="1">
      <alignment horizontal="left" vertical="center"/>
    </xf>
    <xf numFmtId="0" fontId="24" fillId="14" borderId="0" xfId="5" applyFont="1" applyFill="1" applyBorder="1" applyAlignment="1">
      <alignment horizontal="justify" vertical="center" wrapText="1"/>
    </xf>
    <xf numFmtId="0" fontId="20" fillId="8" borderId="0" xfId="3" applyFont="1" applyFill="1" applyAlignment="1">
      <alignment horizontal="left"/>
    </xf>
    <xf numFmtId="0" fontId="22" fillId="8" borderId="0" xfId="3" applyFont="1" applyFill="1" applyAlignment="1">
      <alignment horizontal="left"/>
    </xf>
    <xf numFmtId="0" fontId="23" fillId="8" borderId="0" xfId="3" applyFont="1" applyFill="1" applyAlignment="1">
      <alignment horizontal="left"/>
    </xf>
    <xf numFmtId="0" fontId="20" fillId="8" borderId="0" xfId="3" applyFont="1" applyFill="1" applyAlignment="1">
      <alignment horizontal="left" vertical="center"/>
    </xf>
    <xf numFmtId="0" fontId="14" fillId="14" borderId="0" xfId="9" applyFill="1" applyBorder="1" applyAlignment="1">
      <alignment horizontal="left" vertical="center" wrapText="1"/>
    </xf>
    <xf numFmtId="0" fontId="18" fillId="3" borderId="0" xfId="6" applyFont="1"/>
    <xf numFmtId="169" fontId="35" fillId="9" borderId="10" xfId="4" applyNumberFormat="1" applyFont="1" applyFill="1" applyBorder="1" applyAlignment="1">
      <alignment horizontal="left" vertical="center" wrapText="1" indent="3"/>
    </xf>
    <xf numFmtId="0" fontId="36" fillId="9" borderId="0" xfId="0" applyFont="1" applyFill="1" applyAlignment="1">
      <alignment horizontal="left" vertical="center"/>
    </xf>
    <xf numFmtId="169" fontId="35" fillId="9" borderId="10" xfId="4" applyNumberFormat="1" applyFont="1" applyFill="1" applyBorder="1" applyAlignment="1">
      <alignment horizontal="left" vertical="center" wrapText="1" indent="2"/>
    </xf>
    <xf numFmtId="0" fontId="33" fillId="7" borderId="12" xfId="8" applyNumberFormat="1" applyFont="1" applyFill="1" applyBorder="1" applyAlignment="1">
      <alignment horizontal="left" indent="1"/>
    </xf>
    <xf numFmtId="0" fontId="4" fillId="8" borderId="0" xfId="6" applyFont="1" applyFill="1" applyAlignment="1">
      <alignment horizontal="left" vertical="center" wrapText="1"/>
    </xf>
    <xf numFmtId="0" fontId="37" fillId="15" borderId="0" xfId="4" applyFont="1" applyFill="1"/>
    <xf numFmtId="0" fontId="1" fillId="15" borderId="0" xfId="4" applyFill="1"/>
    <xf numFmtId="165" fontId="36" fillId="9" borderId="0" xfId="0" applyNumberFormat="1" applyFont="1" applyFill="1" applyAlignment="1">
      <alignment horizontal="left" vertical="center"/>
    </xf>
    <xf numFmtId="0" fontId="32" fillId="8" borderId="0" xfId="4" quotePrefix="1" applyFont="1" applyFill="1" applyAlignment="1">
      <alignment horizontal="right" vertical="center"/>
    </xf>
    <xf numFmtId="0" fontId="39" fillId="19" borderId="0" xfId="0" applyFont="1" applyFill="1" applyAlignment="1">
      <alignment horizontal="center"/>
    </xf>
    <xf numFmtId="165" fontId="38" fillId="16" borderId="18" xfId="0" applyNumberFormat="1" applyFont="1" applyFill="1" applyBorder="1"/>
    <xf numFmtId="165" fontId="38" fillId="17" borderId="18" xfId="0" applyNumberFormat="1" applyFont="1" applyFill="1" applyBorder="1"/>
    <xf numFmtId="165" fontId="38" fillId="0" borderId="18" xfId="0" applyNumberFormat="1" applyFont="1" applyBorder="1"/>
    <xf numFmtId="170" fontId="38" fillId="16" borderId="18" xfId="0" applyNumberFormat="1" applyFont="1" applyFill="1" applyBorder="1"/>
    <xf numFmtId="170" fontId="38" fillId="17" borderId="18" xfId="0" applyNumberFormat="1" applyFont="1" applyFill="1" applyBorder="1"/>
    <xf numFmtId="170" fontId="38" fillId="0" borderId="18" xfId="0" applyNumberFormat="1" applyFont="1" applyBorder="1"/>
    <xf numFmtId="165" fontId="38" fillId="18" borderId="18" xfId="0" applyNumberFormat="1" applyFont="1" applyFill="1" applyBorder="1"/>
    <xf numFmtId="170" fontId="38" fillId="18" borderId="18" xfId="0" applyNumberFormat="1" applyFont="1" applyFill="1" applyBorder="1"/>
    <xf numFmtId="164" fontId="4" fillId="4" borderId="0" xfId="0" applyNumberFormat="1" applyFont="1" applyFill="1" applyAlignment="1">
      <alignment horizontal="left" vertical="top"/>
    </xf>
    <xf numFmtId="164" fontId="4" fillId="0" borderId="0" xfId="0" applyNumberFormat="1" applyFont="1" applyAlignment="1">
      <alignment horizontal="left" vertical="top"/>
    </xf>
    <xf numFmtId="0" fontId="4" fillId="0" borderId="0" xfId="0" applyFont="1" applyAlignment="1">
      <alignment horizontal="left" vertical="top"/>
    </xf>
    <xf numFmtId="3" fontId="4" fillId="4" borderId="0" xfId="0" applyNumberFormat="1" applyFont="1" applyFill="1" applyAlignment="1">
      <alignment horizontal="left" vertical="top"/>
    </xf>
    <xf numFmtId="3" fontId="4" fillId="0" borderId="0" xfId="0" applyNumberFormat="1" applyFont="1" applyAlignment="1">
      <alignment horizontal="left" vertical="top"/>
    </xf>
    <xf numFmtId="0" fontId="4" fillId="0" borderId="0" xfId="0" applyFont="1" applyAlignment="1">
      <alignment horizontal="left" vertical="top" indent="1"/>
    </xf>
    <xf numFmtId="0" fontId="4" fillId="8" borderId="0" xfId="6" applyFont="1" applyFill="1" applyAlignment="1">
      <alignment horizontal="left" vertical="center"/>
    </xf>
    <xf numFmtId="0" fontId="4" fillId="8" borderId="0" xfId="6" applyFont="1" applyFill="1" applyAlignment="1">
      <alignment vertical="top" wrapText="1"/>
    </xf>
    <xf numFmtId="0" fontId="4" fillId="8" borderId="0" xfId="6" applyFont="1" applyFill="1" applyAlignment="1">
      <alignment horizontal="justify" vertical="top" wrapText="1"/>
    </xf>
    <xf numFmtId="0" fontId="4" fillId="12" borderId="11" xfId="4" applyFont="1" applyFill="1" applyBorder="1" applyAlignment="1">
      <alignment horizontal="left" vertical="center" indent="1"/>
    </xf>
    <xf numFmtId="9" fontId="36" fillId="9" borderId="0" xfId="1" applyFont="1" applyFill="1" applyAlignment="1">
      <alignment horizontal="right" vertical="center"/>
    </xf>
    <xf numFmtId="43" fontId="1" fillId="8" borderId="0" xfId="4" applyNumberFormat="1" applyFill="1"/>
    <xf numFmtId="165" fontId="4" fillId="16" borderId="18" xfId="0" applyNumberFormat="1" applyFont="1" applyFill="1" applyBorder="1" applyAlignment="1">
      <alignment horizontal="right"/>
    </xf>
    <xf numFmtId="165" fontId="38" fillId="16" borderId="18" xfId="0" applyNumberFormat="1" applyFont="1" applyFill="1" applyBorder="1" applyAlignment="1">
      <alignment horizontal="right"/>
    </xf>
    <xf numFmtId="0" fontId="4" fillId="3" borderId="0" xfId="6" applyFont="1" applyAlignment="1">
      <alignment horizontal="left" vertical="center" wrapText="1"/>
    </xf>
    <xf numFmtId="0" fontId="14" fillId="8" borderId="0" xfId="9" applyFill="1" applyAlignment="1">
      <alignment horizontal="left" vertical="center" wrapText="1"/>
    </xf>
    <xf numFmtId="0" fontId="14" fillId="8" borderId="0" xfId="9" applyFill="1" applyAlignment="1">
      <alignment horizontal="left" vertical="center"/>
    </xf>
    <xf numFmtId="0" fontId="3" fillId="0" borderId="0" xfId="0" applyFont="1" applyAlignment="1"/>
    <xf numFmtId="0" fontId="0" fillId="0" borderId="0" xfId="0" applyAlignment="1"/>
    <xf numFmtId="3" fontId="4" fillId="0" borderId="0" xfId="0" applyNumberFormat="1" applyFont="1" applyAlignment="1">
      <alignment horizontal="center" vertical="top"/>
    </xf>
    <xf numFmtId="0" fontId="26" fillId="10" borderId="6" xfId="3" applyFont="1" applyFill="1" applyBorder="1" applyAlignment="1">
      <alignment horizontal="left" vertical="center" wrapText="1" indent="1"/>
    </xf>
    <xf numFmtId="0" fontId="26" fillId="10" borderId="7" xfId="3" applyFont="1" applyFill="1" applyBorder="1" applyAlignment="1">
      <alignment horizontal="left" vertical="center" wrapText="1" indent="1"/>
    </xf>
    <xf numFmtId="0" fontId="26" fillId="10" borderId="8" xfId="3" applyFont="1" applyFill="1" applyBorder="1" applyAlignment="1">
      <alignment horizontal="left" vertical="center" wrapText="1" indent="1"/>
    </xf>
    <xf numFmtId="49" fontId="25" fillId="5" borderId="5" xfId="3" applyNumberFormat="1" applyFont="1" applyFill="1" applyBorder="1" applyAlignment="1">
      <alignment horizontal="left" vertical="center" wrapText="1"/>
    </xf>
    <xf numFmtId="49" fontId="25" fillId="5" borderId="0" xfId="3" applyNumberFormat="1" applyFont="1" applyFill="1" applyAlignment="1">
      <alignment horizontal="left" vertical="center" wrapText="1"/>
    </xf>
    <xf numFmtId="0" fontId="23" fillId="10" borderId="13" xfId="4" applyFont="1" applyFill="1" applyBorder="1" applyAlignment="1">
      <alignment horizontal="left" vertical="center"/>
    </xf>
    <xf numFmtId="0" fontId="23" fillId="10" borderId="14" xfId="4" applyFont="1" applyFill="1" applyBorder="1" applyAlignment="1">
      <alignment horizontal="left" vertical="center"/>
    </xf>
    <xf numFmtId="0" fontId="23" fillId="10" borderId="15" xfId="4" applyFont="1" applyFill="1" applyBorder="1" applyAlignment="1">
      <alignment horizontal="left" vertical="center"/>
    </xf>
    <xf numFmtId="0" fontId="6" fillId="10" borderId="11" xfId="4" applyFont="1" applyFill="1" applyBorder="1" applyAlignment="1">
      <alignment horizontal="left" vertical="center"/>
    </xf>
    <xf numFmtId="0" fontId="6" fillId="10" borderId="16" xfId="4" applyFont="1" applyFill="1" applyBorder="1" applyAlignment="1">
      <alignment horizontal="left" vertical="center"/>
    </xf>
    <xf numFmtId="0" fontId="6" fillId="10" borderId="17" xfId="4" applyFont="1" applyFill="1" applyBorder="1" applyAlignment="1">
      <alignment horizontal="left" vertical="center"/>
    </xf>
  </cellXfs>
  <cellStyles count="10">
    <cellStyle name="Comma 2" xfId="2" xr:uid="{9E496E9E-D36B-4FE6-826F-DC394E9E3038}"/>
    <cellStyle name="Comma 3" xfId="8" xr:uid="{C78E0BBD-06DB-4915-8687-969C3884D313}"/>
    <cellStyle name="Hyperlink" xfId="9" builtinId="8"/>
    <cellStyle name="Hyperlink 2" xfId="5" xr:uid="{5ED692A7-F3D7-426F-A6F7-6F404FB4451A}"/>
    <cellStyle name="Normal" xfId="0" builtinId="0"/>
    <cellStyle name="Normal 2" xfId="3" xr:uid="{2125055D-FF10-4A93-9E97-2A82E7E3C4A1}"/>
    <cellStyle name="Normal 3 2" xfId="4" xr:uid="{49B20D8B-3F8C-489C-AB00-4CD58FBC87D4}"/>
    <cellStyle name="Normal 3 3" xfId="6" xr:uid="{601F2DC7-29E0-4CDC-B059-FA4A732ACD07}"/>
    <cellStyle name="Percent" xfId="1" builtinId="5"/>
    <cellStyle name="Percent 2" xfId="7" xr:uid="{A45B93AA-6B86-4678-AF58-D11D63E27AEA}"/>
  </cellStyles>
  <dxfs count="48">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GP</a:t>
            </a:r>
            <a:r>
              <a:rPr lang="en-AU" baseline="0"/>
              <a:t> FTE: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1C4E-4AA7-A78D-E899C0D91EF4}"/>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1C4E-4AA7-A78D-E899C0D91EF4}"/>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1C4E-4AA7-A78D-E899C0D91EF4}"/>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1C4E-4AA7-A78D-E899C0D91EF4}"/>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QLD!$B$23:$O$23</c:f>
              <c:numCache>
                <c:formatCode>_-* #,##0.0_-;\-* #,##0.0_-;_-* "-"??_-;_-@_-</c:formatCode>
                <c:ptCount val="14"/>
                <c:pt idx="0">
                  <c:v>6322.8935463779999</c:v>
                </c:pt>
                <c:pt idx="1">
                  <c:v>6340.2673398679999</c:v>
                </c:pt>
                <c:pt idx="2">
                  <c:v>6586.2748914610002</c:v>
                </c:pt>
                <c:pt idx="3">
                  <c:v>6264.8004470080004</c:v>
                </c:pt>
                <c:pt idx="4">
                  <c:v>6124.5735040110003</c:v>
                </c:pt>
                <c:pt idx="5">
                  <c:v>6236.95</c:v>
                </c:pt>
                <c:pt idx="6">
                  <c:v>6369.32</c:v>
                </c:pt>
                <c:pt idx="7">
                  <c:v>6488.53</c:v>
                </c:pt>
                <c:pt idx="8">
                  <c:v>6597.91</c:v>
                </c:pt>
                <c:pt idx="9">
                  <c:v>6716.7</c:v>
                </c:pt>
                <c:pt idx="10">
                  <c:v>7241.48</c:v>
                </c:pt>
                <c:pt idx="11">
                  <c:v>7663</c:v>
                </c:pt>
                <c:pt idx="12">
                  <c:v>8060.26</c:v>
                </c:pt>
                <c:pt idx="13">
                  <c:v>8380.58</c:v>
                </c:pt>
              </c:numCache>
            </c:numRef>
          </c:yVal>
          <c:smooth val="0"/>
          <c:extLst>
            <c:ext xmlns:c16="http://schemas.microsoft.com/office/drawing/2014/chart" uri="{C3380CC4-5D6E-409C-BE32-E72D297353CC}">
              <c16:uniqueId val="{00000000-DF62-4136-956E-1905ADB0277C}"/>
            </c:ext>
          </c:extLst>
        </c:ser>
        <c:ser>
          <c:idx val="8"/>
          <c:order val="1"/>
          <c:tx>
            <c:strRef>
              <c:f>QLD!$A$30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QLD!$B$30:$O$30</c:f>
              <c:numCache>
                <c:formatCode>_-* #,##0.0_-;\-* #,##0.0_-;_-* "-"??_-;_-@_-</c:formatCode>
                <c:ptCount val="14"/>
                <c:pt idx="5">
                  <c:v>6269</c:v>
                </c:pt>
                <c:pt idx="6">
                  <c:v>6398.9</c:v>
                </c:pt>
                <c:pt idx="7">
                  <c:v>6525.4</c:v>
                </c:pt>
                <c:pt idx="8">
                  <c:v>6650.1</c:v>
                </c:pt>
                <c:pt idx="9">
                  <c:v>6764.8</c:v>
                </c:pt>
                <c:pt idx="10">
                  <c:v>7301.7</c:v>
                </c:pt>
                <c:pt idx="11">
                  <c:v>7766.8</c:v>
                </c:pt>
                <c:pt idx="12">
                  <c:v>8190.8</c:v>
                </c:pt>
                <c:pt idx="13">
                  <c:v>8568.6</c:v>
                </c:pt>
              </c:numCache>
            </c:numRef>
          </c:yVal>
          <c:smooth val="0"/>
          <c:extLst>
            <c:ext xmlns:c16="http://schemas.microsoft.com/office/drawing/2014/chart" uri="{C3380CC4-5D6E-409C-BE32-E72D297353CC}">
              <c16:uniqueId val="{00000001-DF62-4136-956E-1905ADB0277C}"/>
            </c:ext>
          </c:extLst>
        </c:ser>
        <c:ser>
          <c:idx val="10"/>
          <c:order val="2"/>
          <c:tx>
            <c:strRef>
              <c:f>QLD!$A$32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QLD!$B$32:$O$32</c:f>
              <c:numCache>
                <c:formatCode>_-* #,##0.0_-;\-* #,##0.0_-;_-* "-"??_-;_-@_-</c:formatCode>
                <c:ptCount val="14"/>
                <c:pt idx="5">
                  <c:v>6562.6</c:v>
                </c:pt>
                <c:pt idx="6">
                  <c:v>6702.1</c:v>
                </c:pt>
                <c:pt idx="7">
                  <c:v>6838.5</c:v>
                </c:pt>
                <c:pt idx="8">
                  <c:v>6973.1</c:v>
                </c:pt>
                <c:pt idx="9">
                  <c:v>7097.8</c:v>
                </c:pt>
                <c:pt idx="10">
                  <c:v>7683.2</c:v>
                </c:pt>
                <c:pt idx="11">
                  <c:v>8185.6</c:v>
                </c:pt>
                <c:pt idx="12">
                  <c:v>8644.2000000000007</c:v>
                </c:pt>
                <c:pt idx="13">
                  <c:v>9043.9</c:v>
                </c:pt>
              </c:numCache>
            </c:numRef>
          </c:yVal>
          <c:smooth val="0"/>
          <c:extLst>
            <c:ext xmlns:c16="http://schemas.microsoft.com/office/drawing/2014/chart" uri="{C3380CC4-5D6E-409C-BE32-E72D297353CC}">
              <c16:uniqueId val="{00000002-DF62-4136-956E-1905ADB0277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6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4178</c:v>
                </c:pt>
                <c:pt idx="1">
                  <c:v>4060</c:v>
                </c:pt>
                <c:pt idx="2">
                  <c:v>4141</c:v>
                </c:pt>
                <c:pt idx="3">
                  <c:v>4175</c:v>
                </c:pt>
                <c:pt idx="4">
                  <c:v>4368</c:v>
                </c:pt>
                <c:pt idx="5">
                  <c:v>4440.5</c:v>
                </c:pt>
                <c:pt idx="6">
                  <c:v>4477.5</c:v>
                </c:pt>
                <c:pt idx="7">
                  <c:v>4555.8999999999996</c:v>
                </c:pt>
                <c:pt idx="8">
                  <c:v>4617.3999999999996</c:v>
                </c:pt>
                <c:pt idx="9">
                  <c:v>4652</c:v>
                </c:pt>
                <c:pt idx="10">
                  <c:v>4861.2</c:v>
                </c:pt>
                <c:pt idx="11">
                  <c:v>5046.3</c:v>
                </c:pt>
                <c:pt idx="12">
                  <c:v>5227.8999999999996</c:v>
                </c:pt>
                <c:pt idx="13">
                  <c:v>5333.7</c:v>
                </c:pt>
              </c:numCache>
            </c:numRef>
          </c:yVal>
          <c:smooth val="0"/>
          <c:extLst>
            <c:ext xmlns:c16="http://schemas.microsoft.com/office/drawing/2014/chart" uri="{C3380CC4-5D6E-409C-BE32-E72D297353CC}">
              <c16:uniqueId val="{00000000-EA17-40EB-85F4-0AFFE5152FB0}"/>
            </c:ext>
          </c:extLst>
        </c:ser>
        <c:ser>
          <c:idx val="8"/>
          <c:order val="1"/>
          <c:tx>
            <c:strRef>
              <c:f>WA!$A$17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WA!$B$17:$O$17</c:f>
              <c:numCache>
                <c:formatCode>_-* #,##0_-;\-* #,##0_-;_-* "-"??_-;_-@_-</c:formatCode>
                <c:ptCount val="14"/>
                <c:pt idx="5">
                  <c:v>4587</c:v>
                </c:pt>
                <c:pt idx="6">
                  <c:v>4643.1000000000004</c:v>
                </c:pt>
                <c:pt idx="7">
                  <c:v>4758.5</c:v>
                </c:pt>
                <c:pt idx="8">
                  <c:v>4864</c:v>
                </c:pt>
                <c:pt idx="9">
                  <c:v>4942.5</c:v>
                </c:pt>
                <c:pt idx="10">
                  <c:v>5407.5</c:v>
                </c:pt>
                <c:pt idx="11">
                  <c:v>5772.8</c:v>
                </c:pt>
                <c:pt idx="12">
                  <c:v>6140.4</c:v>
                </c:pt>
                <c:pt idx="13">
                  <c:v>6390.9</c:v>
                </c:pt>
              </c:numCache>
            </c:numRef>
          </c:yVal>
          <c:smooth val="0"/>
          <c:extLst>
            <c:ext xmlns:c16="http://schemas.microsoft.com/office/drawing/2014/chart" uri="{C3380CC4-5D6E-409C-BE32-E72D297353CC}">
              <c16:uniqueId val="{00000001-EA17-40EB-85F4-0AFFE5152FB0}"/>
            </c:ext>
          </c:extLst>
        </c:ser>
        <c:ser>
          <c:idx val="10"/>
          <c:order val="2"/>
          <c:tx>
            <c:strRef>
              <c:f>WA!$A$19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WA!$B$19:$O$19</c:f>
              <c:numCache>
                <c:formatCode>_-* #,##0_-;\-* #,##0_-;_-* "-"??_-;_-@_-</c:formatCode>
                <c:ptCount val="14"/>
                <c:pt idx="5">
                  <c:v>5396.5</c:v>
                </c:pt>
                <c:pt idx="6">
                  <c:v>5465.6</c:v>
                </c:pt>
                <c:pt idx="7">
                  <c:v>5604.8</c:v>
                </c:pt>
                <c:pt idx="8">
                  <c:v>5732.6</c:v>
                </c:pt>
                <c:pt idx="9">
                  <c:v>5829</c:v>
                </c:pt>
                <c:pt idx="10">
                  <c:v>6398.2</c:v>
                </c:pt>
                <c:pt idx="11">
                  <c:v>6844.8</c:v>
                </c:pt>
                <c:pt idx="12">
                  <c:v>7292.1</c:v>
                </c:pt>
                <c:pt idx="13">
                  <c:v>7591.7</c:v>
                </c:pt>
              </c:numCache>
            </c:numRef>
          </c:yVal>
          <c:smooth val="0"/>
          <c:extLst>
            <c:ext xmlns:c16="http://schemas.microsoft.com/office/drawing/2014/chart" uri="{C3380CC4-5D6E-409C-BE32-E72D297353CC}">
              <c16:uniqueId val="{00000002-EA17-40EB-85F4-0AFFE5152FB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WA!$B$23:$O$23</c:f>
              <c:numCache>
                <c:formatCode>_-* #,##0.0_-;\-* #,##0.0_-;_-* "-"??_-;_-@_-</c:formatCode>
                <c:ptCount val="14"/>
                <c:pt idx="0">
                  <c:v>2821.6938886349999</c:v>
                </c:pt>
                <c:pt idx="1">
                  <c:v>2849.4370738910002</c:v>
                </c:pt>
                <c:pt idx="2">
                  <c:v>3004.9770746849999</c:v>
                </c:pt>
                <c:pt idx="3">
                  <c:v>2836.442325083</c:v>
                </c:pt>
                <c:pt idx="4">
                  <c:v>2757.5310240879999</c:v>
                </c:pt>
                <c:pt idx="5">
                  <c:v>2723.88</c:v>
                </c:pt>
                <c:pt idx="6">
                  <c:v>2767.06</c:v>
                </c:pt>
                <c:pt idx="7">
                  <c:v>2799.69</c:v>
                </c:pt>
                <c:pt idx="8">
                  <c:v>2825.99</c:v>
                </c:pt>
                <c:pt idx="9">
                  <c:v>2850.14</c:v>
                </c:pt>
                <c:pt idx="10">
                  <c:v>2941.83</c:v>
                </c:pt>
                <c:pt idx="11">
                  <c:v>3046.63</c:v>
                </c:pt>
                <c:pt idx="12">
                  <c:v>3131.51</c:v>
                </c:pt>
                <c:pt idx="13">
                  <c:v>3206.7</c:v>
                </c:pt>
              </c:numCache>
            </c:numRef>
          </c:yVal>
          <c:smooth val="0"/>
          <c:extLst>
            <c:ext xmlns:c16="http://schemas.microsoft.com/office/drawing/2014/chart" uri="{C3380CC4-5D6E-409C-BE32-E72D297353CC}">
              <c16:uniqueId val="{00000000-EBDD-4C4E-909C-AE8384181682}"/>
            </c:ext>
          </c:extLst>
        </c:ser>
        <c:ser>
          <c:idx val="8"/>
          <c:order val="1"/>
          <c:tx>
            <c:strRef>
              <c:f>WA!$A$30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WA!$B$30:$O$30</c:f>
              <c:numCache>
                <c:formatCode>_-* #,##0.0_-;\-* #,##0.0_-;_-* "-"??_-;_-@_-</c:formatCode>
                <c:ptCount val="14"/>
                <c:pt idx="5">
                  <c:v>2813.3</c:v>
                </c:pt>
                <c:pt idx="6">
                  <c:v>2869</c:v>
                </c:pt>
                <c:pt idx="7">
                  <c:v>2923.6</c:v>
                </c:pt>
                <c:pt idx="8">
                  <c:v>2976.3</c:v>
                </c:pt>
                <c:pt idx="9">
                  <c:v>3027.6</c:v>
                </c:pt>
                <c:pt idx="10">
                  <c:v>3271.7</c:v>
                </c:pt>
                <c:pt idx="11">
                  <c:v>3484.9</c:v>
                </c:pt>
                <c:pt idx="12">
                  <c:v>3677.8</c:v>
                </c:pt>
                <c:pt idx="13">
                  <c:v>3841.9</c:v>
                </c:pt>
              </c:numCache>
            </c:numRef>
          </c:yVal>
          <c:smooth val="0"/>
          <c:extLst>
            <c:ext xmlns:c16="http://schemas.microsoft.com/office/drawing/2014/chart" uri="{C3380CC4-5D6E-409C-BE32-E72D297353CC}">
              <c16:uniqueId val="{00000001-EBDD-4C4E-909C-AE8384181682}"/>
            </c:ext>
          </c:extLst>
        </c:ser>
        <c:ser>
          <c:idx val="10"/>
          <c:order val="2"/>
          <c:tx>
            <c:strRef>
              <c:f>WA!$A$32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WA!$B$32:$O$32</c:f>
              <c:numCache>
                <c:formatCode>_-* #,##0.0_-;\-* #,##0.0_-;_-* "-"??_-;_-@_-</c:formatCode>
                <c:ptCount val="14"/>
                <c:pt idx="5">
                  <c:v>3309.7</c:v>
                </c:pt>
                <c:pt idx="6">
                  <c:v>3377.2</c:v>
                </c:pt>
                <c:pt idx="7">
                  <c:v>3443.6</c:v>
                </c:pt>
                <c:pt idx="8">
                  <c:v>3507.9</c:v>
                </c:pt>
                <c:pt idx="9">
                  <c:v>3570.7</c:v>
                </c:pt>
                <c:pt idx="10">
                  <c:v>3871.1</c:v>
                </c:pt>
                <c:pt idx="11">
                  <c:v>4132</c:v>
                </c:pt>
                <c:pt idx="12">
                  <c:v>4367.6000000000004</c:v>
                </c:pt>
                <c:pt idx="13">
                  <c:v>4563.8</c:v>
                </c:pt>
              </c:numCache>
            </c:numRef>
          </c:yVal>
          <c:smooth val="0"/>
          <c:extLst>
            <c:ext xmlns:c16="http://schemas.microsoft.com/office/drawing/2014/chart" uri="{C3380CC4-5D6E-409C-BE32-E72D297353CC}">
              <c16:uniqueId val="{00000002-EBDD-4C4E-909C-AE838418168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2974</c:v>
                </c:pt>
                <c:pt idx="1">
                  <c:v>2910</c:v>
                </c:pt>
                <c:pt idx="2">
                  <c:v>2921</c:v>
                </c:pt>
                <c:pt idx="3">
                  <c:v>2971</c:v>
                </c:pt>
                <c:pt idx="4">
                  <c:v>3019</c:v>
                </c:pt>
                <c:pt idx="5">
                  <c:v>3081.9</c:v>
                </c:pt>
                <c:pt idx="6">
                  <c:v>3101.1</c:v>
                </c:pt>
                <c:pt idx="7">
                  <c:v>3110.4</c:v>
                </c:pt>
                <c:pt idx="8">
                  <c:v>3129.1</c:v>
                </c:pt>
                <c:pt idx="9">
                  <c:v>3128.6</c:v>
                </c:pt>
                <c:pt idx="10">
                  <c:v>3215</c:v>
                </c:pt>
                <c:pt idx="11">
                  <c:v>3322</c:v>
                </c:pt>
                <c:pt idx="12">
                  <c:v>3393.7</c:v>
                </c:pt>
                <c:pt idx="13">
                  <c:v>3490.8</c:v>
                </c:pt>
              </c:numCache>
            </c:numRef>
          </c:yVal>
          <c:smooth val="0"/>
          <c:extLst>
            <c:ext xmlns:c16="http://schemas.microsoft.com/office/drawing/2014/chart" uri="{C3380CC4-5D6E-409C-BE32-E72D297353CC}">
              <c16:uniqueId val="{00000000-6A10-4BF6-9B71-4D8B1C8D45B7}"/>
            </c:ext>
          </c:extLst>
        </c:ser>
        <c:ser>
          <c:idx val="8"/>
          <c:order val="1"/>
          <c:tx>
            <c:strRef>
              <c:f>SA!$A$17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SA!$B$17:$O$17</c:f>
              <c:numCache>
                <c:formatCode>_-* #,##0_-;\-* #,##0_-;_-* "-"??_-;_-@_-</c:formatCode>
                <c:ptCount val="14"/>
                <c:pt idx="5">
                  <c:v>3170.2</c:v>
                </c:pt>
                <c:pt idx="6">
                  <c:v>3225.8</c:v>
                </c:pt>
                <c:pt idx="7">
                  <c:v>3283.8</c:v>
                </c:pt>
                <c:pt idx="8">
                  <c:v>3317.6</c:v>
                </c:pt>
                <c:pt idx="9">
                  <c:v>3341.3</c:v>
                </c:pt>
                <c:pt idx="10">
                  <c:v>3560.9</c:v>
                </c:pt>
                <c:pt idx="11">
                  <c:v>3721.5</c:v>
                </c:pt>
                <c:pt idx="12">
                  <c:v>3820.2</c:v>
                </c:pt>
                <c:pt idx="13">
                  <c:v>3878.3</c:v>
                </c:pt>
              </c:numCache>
            </c:numRef>
          </c:yVal>
          <c:smooth val="0"/>
          <c:extLst>
            <c:ext xmlns:c16="http://schemas.microsoft.com/office/drawing/2014/chart" uri="{C3380CC4-5D6E-409C-BE32-E72D297353CC}">
              <c16:uniqueId val="{00000001-6A10-4BF6-9B71-4D8B1C8D45B7}"/>
            </c:ext>
          </c:extLst>
        </c:ser>
        <c:ser>
          <c:idx val="10"/>
          <c:order val="2"/>
          <c:tx>
            <c:strRef>
              <c:f>SA!$A$19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SA!$B$19:$O$19</c:f>
              <c:numCache>
                <c:formatCode>_-* #,##0_-;\-* #,##0_-;_-* "-"??_-;_-@_-</c:formatCode>
                <c:ptCount val="14"/>
                <c:pt idx="5">
                  <c:v>3688.2</c:v>
                </c:pt>
                <c:pt idx="6">
                  <c:v>3754.7</c:v>
                </c:pt>
                <c:pt idx="7">
                  <c:v>3823.9</c:v>
                </c:pt>
                <c:pt idx="8">
                  <c:v>3865.7</c:v>
                </c:pt>
                <c:pt idx="9">
                  <c:v>3895.7</c:v>
                </c:pt>
                <c:pt idx="10">
                  <c:v>4164</c:v>
                </c:pt>
                <c:pt idx="11">
                  <c:v>4358.6000000000004</c:v>
                </c:pt>
                <c:pt idx="12">
                  <c:v>4478.2</c:v>
                </c:pt>
                <c:pt idx="13">
                  <c:v>4544.3</c:v>
                </c:pt>
              </c:numCache>
            </c:numRef>
          </c:yVal>
          <c:smooth val="0"/>
          <c:extLst>
            <c:ext xmlns:c16="http://schemas.microsoft.com/office/drawing/2014/chart" uri="{C3380CC4-5D6E-409C-BE32-E72D297353CC}">
              <c16:uniqueId val="{00000002-6A10-4BF6-9B71-4D8B1C8D45B7}"/>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SA!$B$23:$O$23</c:f>
              <c:numCache>
                <c:formatCode>_-* #,##0.0_-;\-* #,##0.0_-;_-* "-"??_-;_-@_-</c:formatCode>
                <c:ptCount val="14"/>
                <c:pt idx="0">
                  <c:v>2041.136252606</c:v>
                </c:pt>
                <c:pt idx="1">
                  <c:v>2021.911559081</c:v>
                </c:pt>
                <c:pt idx="2">
                  <c:v>2097.7534911299999</c:v>
                </c:pt>
                <c:pt idx="3">
                  <c:v>1985.911896032</c:v>
                </c:pt>
                <c:pt idx="4">
                  <c:v>1937.749072845</c:v>
                </c:pt>
                <c:pt idx="5">
                  <c:v>1916.28</c:v>
                </c:pt>
                <c:pt idx="6">
                  <c:v>1924.08</c:v>
                </c:pt>
                <c:pt idx="7">
                  <c:v>1925.16</c:v>
                </c:pt>
                <c:pt idx="8">
                  <c:v>1941.83</c:v>
                </c:pt>
                <c:pt idx="9">
                  <c:v>1951.78</c:v>
                </c:pt>
                <c:pt idx="10">
                  <c:v>1980.32</c:v>
                </c:pt>
                <c:pt idx="11">
                  <c:v>2029.94</c:v>
                </c:pt>
                <c:pt idx="12">
                  <c:v>2074.0700000000002</c:v>
                </c:pt>
                <c:pt idx="13">
                  <c:v>2141.88</c:v>
                </c:pt>
              </c:numCache>
            </c:numRef>
          </c:yVal>
          <c:smooth val="0"/>
          <c:extLst>
            <c:ext xmlns:c16="http://schemas.microsoft.com/office/drawing/2014/chart" uri="{C3380CC4-5D6E-409C-BE32-E72D297353CC}">
              <c16:uniqueId val="{00000000-6EB1-4887-ADB5-1A483EF71E94}"/>
            </c:ext>
          </c:extLst>
        </c:ser>
        <c:ser>
          <c:idx val="8"/>
          <c:order val="1"/>
          <c:tx>
            <c:strRef>
              <c:f>SA!$A$30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SA!$B$30:$O$30</c:f>
              <c:numCache>
                <c:formatCode>_-* #,##0.0_-;\-* #,##0.0_-;_-* "-"??_-;_-@_-</c:formatCode>
                <c:ptCount val="14"/>
                <c:pt idx="5">
                  <c:v>1971</c:v>
                </c:pt>
                <c:pt idx="6">
                  <c:v>2001.3</c:v>
                </c:pt>
                <c:pt idx="7">
                  <c:v>2032.2</c:v>
                </c:pt>
                <c:pt idx="8">
                  <c:v>2058.4</c:v>
                </c:pt>
                <c:pt idx="9">
                  <c:v>2083.6999999999998</c:v>
                </c:pt>
                <c:pt idx="10">
                  <c:v>2193.3000000000002</c:v>
                </c:pt>
                <c:pt idx="11">
                  <c:v>2273.5</c:v>
                </c:pt>
                <c:pt idx="12">
                  <c:v>2334.1</c:v>
                </c:pt>
                <c:pt idx="13">
                  <c:v>2379.3000000000002</c:v>
                </c:pt>
              </c:numCache>
            </c:numRef>
          </c:yVal>
          <c:smooth val="0"/>
          <c:extLst>
            <c:ext xmlns:c16="http://schemas.microsoft.com/office/drawing/2014/chart" uri="{C3380CC4-5D6E-409C-BE32-E72D297353CC}">
              <c16:uniqueId val="{00000001-6EB1-4887-ADB5-1A483EF71E94}"/>
            </c:ext>
          </c:extLst>
        </c:ser>
        <c:ser>
          <c:idx val="10"/>
          <c:order val="2"/>
          <c:tx>
            <c:strRef>
              <c:f>SA!$A$32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SA!$B$32:$O$32</c:f>
              <c:numCache>
                <c:formatCode>_-* #,##0.0_-;\-* #,##0.0_-;_-* "-"??_-;_-@_-</c:formatCode>
                <c:ptCount val="14"/>
                <c:pt idx="5">
                  <c:v>2293</c:v>
                </c:pt>
                <c:pt idx="6">
                  <c:v>2329.4</c:v>
                </c:pt>
                <c:pt idx="7">
                  <c:v>2366.5</c:v>
                </c:pt>
                <c:pt idx="8">
                  <c:v>2398.4</c:v>
                </c:pt>
                <c:pt idx="9">
                  <c:v>2429.4</c:v>
                </c:pt>
                <c:pt idx="10">
                  <c:v>2564.8000000000002</c:v>
                </c:pt>
                <c:pt idx="11">
                  <c:v>2662.7</c:v>
                </c:pt>
                <c:pt idx="12">
                  <c:v>2736.1</c:v>
                </c:pt>
                <c:pt idx="13">
                  <c:v>2787.8</c:v>
                </c:pt>
              </c:numCache>
            </c:numRef>
          </c:yVal>
          <c:smooth val="0"/>
          <c:extLst>
            <c:ext xmlns:c16="http://schemas.microsoft.com/office/drawing/2014/chart" uri="{C3380CC4-5D6E-409C-BE32-E72D297353CC}">
              <c16:uniqueId val="{00000002-6EB1-4887-ADB5-1A483EF71E94}"/>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ax val="3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majorUnit val="50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1098</c:v>
                </c:pt>
                <c:pt idx="1">
                  <c:v>1107</c:v>
                </c:pt>
                <c:pt idx="2">
                  <c:v>1144</c:v>
                </c:pt>
                <c:pt idx="3">
                  <c:v>1221</c:v>
                </c:pt>
                <c:pt idx="4">
                  <c:v>1248</c:v>
                </c:pt>
                <c:pt idx="5">
                  <c:v>1234.0999999999999</c:v>
                </c:pt>
                <c:pt idx="6">
                  <c:v>1236.5</c:v>
                </c:pt>
                <c:pt idx="7">
                  <c:v>1226.0999999999999</c:v>
                </c:pt>
                <c:pt idx="8">
                  <c:v>1241.5</c:v>
                </c:pt>
                <c:pt idx="9">
                  <c:v>1253.7</c:v>
                </c:pt>
                <c:pt idx="10">
                  <c:v>1274.9000000000001</c:v>
                </c:pt>
                <c:pt idx="11">
                  <c:v>1293.7</c:v>
                </c:pt>
                <c:pt idx="12">
                  <c:v>1332.5</c:v>
                </c:pt>
                <c:pt idx="13">
                  <c:v>1357.7</c:v>
                </c:pt>
              </c:numCache>
            </c:numRef>
          </c:yVal>
          <c:smooth val="0"/>
          <c:extLst>
            <c:ext xmlns:c16="http://schemas.microsoft.com/office/drawing/2014/chart" uri="{C3380CC4-5D6E-409C-BE32-E72D297353CC}">
              <c16:uniqueId val="{00000000-F80B-4A32-A720-0F33B09C67B9}"/>
            </c:ext>
          </c:extLst>
        </c:ser>
        <c:ser>
          <c:idx val="8"/>
          <c:order val="1"/>
          <c:tx>
            <c:strRef>
              <c:f>TAS!$A$17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TAS!$B$17:$O$17</c:f>
              <c:numCache>
                <c:formatCode>_-* #,##0_-;\-* #,##0_-;_-* "-"??_-;_-@_-</c:formatCode>
                <c:ptCount val="14"/>
                <c:pt idx="5">
                  <c:v>1264.2</c:v>
                </c:pt>
                <c:pt idx="6">
                  <c:v>1278</c:v>
                </c:pt>
                <c:pt idx="7">
                  <c:v>1300.2</c:v>
                </c:pt>
                <c:pt idx="8">
                  <c:v>1328.2</c:v>
                </c:pt>
                <c:pt idx="9">
                  <c:v>1334.5</c:v>
                </c:pt>
                <c:pt idx="10">
                  <c:v>1395.8</c:v>
                </c:pt>
                <c:pt idx="11">
                  <c:v>1419.1</c:v>
                </c:pt>
                <c:pt idx="12">
                  <c:v>1432.6</c:v>
                </c:pt>
                <c:pt idx="13">
                  <c:v>1431.9</c:v>
                </c:pt>
              </c:numCache>
            </c:numRef>
          </c:yVal>
          <c:smooth val="0"/>
          <c:extLst>
            <c:ext xmlns:c16="http://schemas.microsoft.com/office/drawing/2014/chart" uri="{C3380CC4-5D6E-409C-BE32-E72D297353CC}">
              <c16:uniqueId val="{00000001-F80B-4A32-A720-0F33B09C67B9}"/>
            </c:ext>
          </c:extLst>
        </c:ser>
        <c:ser>
          <c:idx val="10"/>
          <c:order val="2"/>
          <c:tx>
            <c:strRef>
              <c:f>TAS!$A$19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TAS!$B$19:$O$19</c:f>
              <c:numCache>
                <c:formatCode>_-* #,##0_-;\-* #,##0_-;_-* "-"??_-;_-@_-</c:formatCode>
                <c:ptCount val="14"/>
                <c:pt idx="5">
                  <c:v>1564.3</c:v>
                </c:pt>
                <c:pt idx="6">
                  <c:v>1582.4</c:v>
                </c:pt>
                <c:pt idx="7">
                  <c:v>1611.1</c:v>
                </c:pt>
                <c:pt idx="8">
                  <c:v>1646.8</c:v>
                </c:pt>
                <c:pt idx="9">
                  <c:v>1655.7</c:v>
                </c:pt>
                <c:pt idx="10">
                  <c:v>1737.3</c:v>
                </c:pt>
                <c:pt idx="11">
                  <c:v>1768.7</c:v>
                </c:pt>
                <c:pt idx="12">
                  <c:v>1786.9</c:v>
                </c:pt>
                <c:pt idx="13">
                  <c:v>1784.7</c:v>
                </c:pt>
              </c:numCache>
            </c:numRef>
          </c:yVal>
          <c:smooth val="0"/>
          <c:extLst>
            <c:ext xmlns:c16="http://schemas.microsoft.com/office/drawing/2014/chart" uri="{C3380CC4-5D6E-409C-BE32-E72D297353CC}">
              <c16:uniqueId val="{00000002-F80B-4A32-A720-0F33B09C67B9}"/>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TAS!$B$23:$O$23</c:f>
              <c:numCache>
                <c:formatCode>_-* #,##0.0_-;\-* #,##0.0_-;_-* "-"??_-;_-@_-</c:formatCode>
                <c:ptCount val="14"/>
                <c:pt idx="0">
                  <c:v>569.48507412799995</c:v>
                </c:pt>
                <c:pt idx="1">
                  <c:v>581.00950031299999</c:v>
                </c:pt>
                <c:pt idx="2">
                  <c:v>607.79396312599999</c:v>
                </c:pt>
                <c:pt idx="3">
                  <c:v>574.41465775100005</c:v>
                </c:pt>
                <c:pt idx="4">
                  <c:v>578.30220067000005</c:v>
                </c:pt>
                <c:pt idx="5">
                  <c:v>573.48</c:v>
                </c:pt>
                <c:pt idx="6">
                  <c:v>575.83000000000004</c:v>
                </c:pt>
                <c:pt idx="7">
                  <c:v>568.59</c:v>
                </c:pt>
                <c:pt idx="8">
                  <c:v>570.21</c:v>
                </c:pt>
                <c:pt idx="9">
                  <c:v>579.32000000000005</c:v>
                </c:pt>
                <c:pt idx="10">
                  <c:v>586.22</c:v>
                </c:pt>
                <c:pt idx="11">
                  <c:v>597.6</c:v>
                </c:pt>
                <c:pt idx="12">
                  <c:v>618.4</c:v>
                </c:pt>
                <c:pt idx="13">
                  <c:v>633.63</c:v>
                </c:pt>
              </c:numCache>
            </c:numRef>
          </c:yVal>
          <c:smooth val="0"/>
          <c:extLst>
            <c:ext xmlns:c16="http://schemas.microsoft.com/office/drawing/2014/chart" uri="{C3380CC4-5D6E-409C-BE32-E72D297353CC}">
              <c16:uniqueId val="{00000000-BCFE-4EDC-8F67-E0A4A95B089C}"/>
            </c:ext>
          </c:extLst>
        </c:ser>
        <c:ser>
          <c:idx val="8"/>
          <c:order val="1"/>
          <c:tx>
            <c:strRef>
              <c:f>TAS!$A$30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TAS!$B$30:$O$30</c:f>
              <c:numCache>
                <c:formatCode>_-* #,##0.0_-;\-* #,##0.0_-;_-* "-"??_-;_-@_-</c:formatCode>
                <c:ptCount val="14"/>
                <c:pt idx="5">
                  <c:v>587.29999999999995</c:v>
                </c:pt>
                <c:pt idx="6">
                  <c:v>594.79999999999995</c:v>
                </c:pt>
                <c:pt idx="7">
                  <c:v>602.29999999999995</c:v>
                </c:pt>
                <c:pt idx="8">
                  <c:v>609.70000000000005</c:v>
                </c:pt>
                <c:pt idx="9">
                  <c:v>616</c:v>
                </c:pt>
                <c:pt idx="10">
                  <c:v>641.4</c:v>
                </c:pt>
                <c:pt idx="11">
                  <c:v>654.70000000000005</c:v>
                </c:pt>
                <c:pt idx="12">
                  <c:v>663.7</c:v>
                </c:pt>
                <c:pt idx="13">
                  <c:v>667.3</c:v>
                </c:pt>
              </c:numCache>
            </c:numRef>
          </c:yVal>
          <c:smooth val="0"/>
          <c:extLst>
            <c:ext xmlns:c16="http://schemas.microsoft.com/office/drawing/2014/chart" uri="{C3380CC4-5D6E-409C-BE32-E72D297353CC}">
              <c16:uniqueId val="{00000001-BCFE-4EDC-8F67-E0A4A95B089C}"/>
            </c:ext>
          </c:extLst>
        </c:ser>
        <c:ser>
          <c:idx val="10"/>
          <c:order val="2"/>
          <c:tx>
            <c:strRef>
              <c:f>TAS!$A$32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TAS!$B$32:$O$32</c:f>
              <c:numCache>
                <c:formatCode>_-* #,##0.0_-;\-* #,##0.0_-;_-* "-"??_-;_-@_-</c:formatCode>
                <c:ptCount val="14"/>
                <c:pt idx="5">
                  <c:v>726.7</c:v>
                </c:pt>
                <c:pt idx="6">
                  <c:v>736.5</c:v>
                </c:pt>
                <c:pt idx="7">
                  <c:v>746.3</c:v>
                </c:pt>
                <c:pt idx="8">
                  <c:v>756</c:v>
                </c:pt>
                <c:pt idx="9">
                  <c:v>764.2</c:v>
                </c:pt>
                <c:pt idx="10">
                  <c:v>798.3</c:v>
                </c:pt>
                <c:pt idx="11">
                  <c:v>816</c:v>
                </c:pt>
                <c:pt idx="12">
                  <c:v>827.8</c:v>
                </c:pt>
                <c:pt idx="13">
                  <c:v>831.8</c:v>
                </c:pt>
              </c:numCache>
            </c:numRef>
          </c:yVal>
          <c:smooth val="0"/>
          <c:extLst>
            <c:ext xmlns:c16="http://schemas.microsoft.com/office/drawing/2014/chart" uri="{C3380CC4-5D6E-409C-BE32-E72D297353CC}">
              <c16:uniqueId val="{00000002-BCFE-4EDC-8F67-E0A4A95B089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681</c:v>
                </c:pt>
                <c:pt idx="1">
                  <c:v>678</c:v>
                </c:pt>
                <c:pt idx="2">
                  <c:v>699</c:v>
                </c:pt>
                <c:pt idx="3">
                  <c:v>705</c:v>
                </c:pt>
                <c:pt idx="4">
                  <c:v>735</c:v>
                </c:pt>
                <c:pt idx="5">
                  <c:v>753.9</c:v>
                </c:pt>
                <c:pt idx="6">
                  <c:v>760.5</c:v>
                </c:pt>
                <c:pt idx="7">
                  <c:v>765.2</c:v>
                </c:pt>
                <c:pt idx="8">
                  <c:v>772.3</c:v>
                </c:pt>
                <c:pt idx="9">
                  <c:v>780.5</c:v>
                </c:pt>
                <c:pt idx="10">
                  <c:v>803.9</c:v>
                </c:pt>
                <c:pt idx="11">
                  <c:v>835.4</c:v>
                </c:pt>
                <c:pt idx="12">
                  <c:v>850.7</c:v>
                </c:pt>
                <c:pt idx="13">
                  <c:v>870.5</c:v>
                </c:pt>
              </c:numCache>
            </c:numRef>
          </c:yVal>
          <c:smooth val="0"/>
          <c:extLst>
            <c:ext xmlns:c16="http://schemas.microsoft.com/office/drawing/2014/chart" uri="{C3380CC4-5D6E-409C-BE32-E72D297353CC}">
              <c16:uniqueId val="{00000000-2B3A-4CC0-A14C-A4D8A73109C2}"/>
            </c:ext>
          </c:extLst>
        </c:ser>
        <c:ser>
          <c:idx val="8"/>
          <c:order val="1"/>
          <c:tx>
            <c:strRef>
              <c:f>ACT!$A$17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ACT!$B$17:$O$17</c:f>
              <c:numCache>
                <c:formatCode>_-* #,##0_-;\-* #,##0_-;_-* "-"??_-;_-@_-</c:formatCode>
                <c:ptCount val="14"/>
                <c:pt idx="5">
                  <c:v>762.5</c:v>
                </c:pt>
                <c:pt idx="6">
                  <c:v>761.4</c:v>
                </c:pt>
                <c:pt idx="7">
                  <c:v>782.3</c:v>
                </c:pt>
                <c:pt idx="8">
                  <c:v>799.2</c:v>
                </c:pt>
                <c:pt idx="9">
                  <c:v>807.2</c:v>
                </c:pt>
                <c:pt idx="10">
                  <c:v>887.1</c:v>
                </c:pt>
                <c:pt idx="11">
                  <c:v>935.9</c:v>
                </c:pt>
                <c:pt idx="12">
                  <c:v>1005.1</c:v>
                </c:pt>
                <c:pt idx="13">
                  <c:v>1081.3</c:v>
                </c:pt>
              </c:numCache>
            </c:numRef>
          </c:yVal>
          <c:smooth val="0"/>
          <c:extLst>
            <c:ext xmlns:c16="http://schemas.microsoft.com/office/drawing/2014/chart" uri="{C3380CC4-5D6E-409C-BE32-E72D297353CC}">
              <c16:uniqueId val="{00000001-2B3A-4CC0-A14C-A4D8A73109C2}"/>
            </c:ext>
          </c:extLst>
        </c:ser>
        <c:ser>
          <c:idx val="10"/>
          <c:order val="2"/>
          <c:tx>
            <c:strRef>
              <c:f>ACT!$A$19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ACT!$B$19:$O$19</c:f>
              <c:numCache>
                <c:formatCode>_-* #,##0_-;\-* #,##0_-;_-* "-"??_-;_-@_-</c:formatCode>
                <c:ptCount val="14"/>
                <c:pt idx="5">
                  <c:v>959.5</c:v>
                </c:pt>
                <c:pt idx="6">
                  <c:v>958.4</c:v>
                </c:pt>
                <c:pt idx="7">
                  <c:v>984.9</c:v>
                </c:pt>
                <c:pt idx="8">
                  <c:v>1006.7</c:v>
                </c:pt>
                <c:pt idx="9">
                  <c:v>1017.1</c:v>
                </c:pt>
                <c:pt idx="10">
                  <c:v>1120.2</c:v>
                </c:pt>
                <c:pt idx="11">
                  <c:v>1183.8</c:v>
                </c:pt>
                <c:pt idx="12">
                  <c:v>1273.5</c:v>
                </c:pt>
                <c:pt idx="13">
                  <c:v>1370.5</c:v>
                </c:pt>
              </c:numCache>
            </c:numRef>
          </c:yVal>
          <c:smooth val="0"/>
          <c:extLst>
            <c:ext xmlns:c16="http://schemas.microsoft.com/office/drawing/2014/chart" uri="{C3380CC4-5D6E-409C-BE32-E72D297353CC}">
              <c16:uniqueId val="{00000002-2B3A-4CC0-A14C-A4D8A73109C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6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ACT!$B$23:$O$23</c:f>
              <c:numCache>
                <c:formatCode>_-* #,##0.0_-;\-* #,##0.0_-;_-* "-"??_-;_-@_-</c:formatCode>
                <c:ptCount val="14"/>
                <c:pt idx="0">
                  <c:v>397.33767376899999</c:v>
                </c:pt>
                <c:pt idx="1">
                  <c:v>404.09598319000003</c:v>
                </c:pt>
                <c:pt idx="2">
                  <c:v>429.38060236600001</c:v>
                </c:pt>
                <c:pt idx="3">
                  <c:v>427.05118394900001</c:v>
                </c:pt>
                <c:pt idx="4">
                  <c:v>414.16412487299999</c:v>
                </c:pt>
                <c:pt idx="5">
                  <c:v>417.41</c:v>
                </c:pt>
                <c:pt idx="6">
                  <c:v>430.41</c:v>
                </c:pt>
                <c:pt idx="7">
                  <c:v>430.24</c:v>
                </c:pt>
                <c:pt idx="8">
                  <c:v>433.93</c:v>
                </c:pt>
                <c:pt idx="9">
                  <c:v>442.86</c:v>
                </c:pt>
                <c:pt idx="10">
                  <c:v>454.25</c:v>
                </c:pt>
                <c:pt idx="11">
                  <c:v>483.29</c:v>
                </c:pt>
                <c:pt idx="12">
                  <c:v>490.81</c:v>
                </c:pt>
                <c:pt idx="13">
                  <c:v>496.64</c:v>
                </c:pt>
              </c:numCache>
            </c:numRef>
          </c:yVal>
          <c:smooth val="0"/>
          <c:extLst>
            <c:ext xmlns:c16="http://schemas.microsoft.com/office/drawing/2014/chart" uri="{C3380CC4-5D6E-409C-BE32-E72D297353CC}">
              <c16:uniqueId val="{00000000-D89D-41D6-92B1-B3BA97F2DEF9}"/>
            </c:ext>
          </c:extLst>
        </c:ser>
        <c:ser>
          <c:idx val="8"/>
          <c:order val="1"/>
          <c:tx>
            <c:strRef>
              <c:f>ACT!$A$30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ACT!$B$30:$O$30</c:f>
              <c:numCache>
                <c:formatCode>_-* #,##0.0_-;\-* #,##0.0_-;_-* "-"??_-;_-@_-</c:formatCode>
                <c:ptCount val="14"/>
                <c:pt idx="5">
                  <c:v>422</c:v>
                </c:pt>
                <c:pt idx="6">
                  <c:v>430.6</c:v>
                </c:pt>
                <c:pt idx="7">
                  <c:v>439.6</c:v>
                </c:pt>
                <c:pt idx="8">
                  <c:v>448.7</c:v>
                </c:pt>
                <c:pt idx="9">
                  <c:v>457.7</c:v>
                </c:pt>
                <c:pt idx="10">
                  <c:v>500.8</c:v>
                </c:pt>
                <c:pt idx="11">
                  <c:v>541.1</c:v>
                </c:pt>
                <c:pt idx="12">
                  <c:v>579.6</c:v>
                </c:pt>
                <c:pt idx="13">
                  <c:v>616.79999999999995</c:v>
                </c:pt>
              </c:numCache>
            </c:numRef>
          </c:yVal>
          <c:smooth val="0"/>
          <c:extLst>
            <c:ext xmlns:c16="http://schemas.microsoft.com/office/drawing/2014/chart" uri="{C3380CC4-5D6E-409C-BE32-E72D297353CC}">
              <c16:uniqueId val="{00000001-D89D-41D6-92B1-B3BA97F2DEF9}"/>
            </c:ext>
          </c:extLst>
        </c:ser>
        <c:ser>
          <c:idx val="10"/>
          <c:order val="2"/>
          <c:tx>
            <c:strRef>
              <c:f>ACT!$A$32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ACT!$B$32:$O$32</c:f>
              <c:numCache>
                <c:formatCode>_-* #,##0.0_-;\-* #,##0.0_-;_-* "-"??_-;_-@_-</c:formatCode>
                <c:ptCount val="14"/>
                <c:pt idx="5">
                  <c:v>531</c:v>
                </c:pt>
                <c:pt idx="6">
                  <c:v>541.9</c:v>
                </c:pt>
                <c:pt idx="7">
                  <c:v>553.4</c:v>
                </c:pt>
                <c:pt idx="8">
                  <c:v>565.20000000000005</c:v>
                </c:pt>
                <c:pt idx="9">
                  <c:v>576.79999999999995</c:v>
                </c:pt>
                <c:pt idx="10">
                  <c:v>632.4</c:v>
                </c:pt>
                <c:pt idx="11">
                  <c:v>684.5</c:v>
                </c:pt>
                <c:pt idx="12">
                  <c:v>734.3</c:v>
                </c:pt>
                <c:pt idx="13">
                  <c:v>781.8</c:v>
                </c:pt>
              </c:numCache>
            </c:numRef>
          </c:yVal>
          <c:smooth val="0"/>
          <c:extLst>
            <c:ext xmlns:c16="http://schemas.microsoft.com/office/drawing/2014/chart" uri="{C3380CC4-5D6E-409C-BE32-E72D297353CC}">
              <c16:uniqueId val="{00000002-D89D-41D6-92B1-B3BA97F2DEF9}"/>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636</c:v>
                </c:pt>
                <c:pt idx="1">
                  <c:v>595</c:v>
                </c:pt>
                <c:pt idx="2">
                  <c:v>630</c:v>
                </c:pt>
                <c:pt idx="3">
                  <c:v>628</c:v>
                </c:pt>
                <c:pt idx="4">
                  <c:v>695</c:v>
                </c:pt>
                <c:pt idx="5">
                  <c:v>712.4</c:v>
                </c:pt>
                <c:pt idx="6">
                  <c:v>714.1</c:v>
                </c:pt>
                <c:pt idx="7">
                  <c:v>722.3</c:v>
                </c:pt>
                <c:pt idx="8">
                  <c:v>736.1</c:v>
                </c:pt>
                <c:pt idx="9">
                  <c:v>743</c:v>
                </c:pt>
                <c:pt idx="10">
                  <c:v>791.1</c:v>
                </c:pt>
                <c:pt idx="11">
                  <c:v>805.7</c:v>
                </c:pt>
                <c:pt idx="12">
                  <c:v>827.4</c:v>
                </c:pt>
                <c:pt idx="13">
                  <c:v>833.2</c:v>
                </c:pt>
              </c:numCache>
            </c:numRef>
          </c:yVal>
          <c:smooth val="0"/>
          <c:extLst>
            <c:ext xmlns:c16="http://schemas.microsoft.com/office/drawing/2014/chart" uri="{C3380CC4-5D6E-409C-BE32-E72D297353CC}">
              <c16:uniqueId val="{00000000-5D8D-4617-A397-991A85509A8D}"/>
            </c:ext>
          </c:extLst>
        </c:ser>
        <c:ser>
          <c:idx val="8"/>
          <c:order val="1"/>
          <c:tx>
            <c:strRef>
              <c:f>NT!$A$17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NT!$B$17:$O$17</c:f>
              <c:numCache>
                <c:formatCode>_-* #,##0_-;\-* #,##0_-;_-* "-"??_-;_-@_-</c:formatCode>
                <c:ptCount val="14"/>
                <c:pt idx="5">
                  <c:v>772.3</c:v>
                </c:pt>
                <c:pt idx="6">
                  <c:v>815.1</c:v>
                </c:pt>
                <c:pt idx="7">
                  <c:v>836.6</c:v>
                </c:pt>
                <c:pt idx="8">
                  <c:v>859.8</c:v>
                </c:pt>
                <c:pt idx="9">
                  <c:v>881.8</c:v>
                </c:pt>
                <c:pt idx="10">
                  <c:v>956</c:v>
                </c:pt>
                <c:pt idx="11">
                  <c:v>1047.8</c:v>
                </c:pt>
                <c:pt idx="12">
                  <c:v>1123.8</c:v>
                </c:pt>
                <c:pt idx="13">
                  <c:v>1174.9000000000001</c:v>
                </c:pt>
              </c:numCache>
            </c:numRef>
          </c:yVal>
          <c:smooth val="0"/>
          <c:extLst>
            <c:ext xmlns:c16="http://schemas.microsoft.com/office/drawing/2014/chart" uri="{C3380CC4-5D6E-409C-BE32-E72D297353CC}">
              <c16:uniqueId val="{00000001-5D8D-4617-A397-991A85509A8D}"/>
            </c:ext>
          </c:extLst>
        </c:ser>
        <c:ser>
          <c:idx val="10"/>
          <c:order val="2"/>
          <c:tx>
            <c:strRef>
              <c:f>NT!$A$19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NT!$B$19:$O$19</c:f>
              <c:numCache>
                <c:formatCode>_-* #,##0_-;\-* #,##0_-;_-* "-"??_-;_-@_-</c:formatCode>
                <c:ptCount val="14"/>
                <c:pt idx="5">
                  <c:v>929.5</c:v>
                </c:pt>
                <c:pt idx="6">
                  <c:v>981.8</c:v>
                </c:pt>
                <c:pt idx="7">
                  <c:v>1008.2</c:v>
                </c:pt>
                <c:pt idx="8">
                  <c:v>1036.9000000000001</c:v>
                </c:pt>
                <c:pt idx="9">
                  <c:v>1064.2</c:v>
                </c:pt>
                <c:pt idx="10">
                  <c:v>1157.5999999999999</c:v>
                </c:pt>
                <c:pt idx="11">
                  <c:v>1272.8</c:v>
                </c:pt>
                <c:pt idx="12">
                  <c:v>1369.8</c:v>
                </c:pt>
                <c:pt idx="13">
                  <c:v>1434.4</c:v>
                </c:pt>
              </c:numCache>
            </c:numRef>
          </c:yVal>
          <c:smooth val="0"/>
          <c:extLst>
            <c:ext xmlns:c16="http://schemas.microsoft.com/office/drawing/2014/chart" uri="{C3380CC4-5D6E-409C-BE32-E72D297353CC}">
              <c16:uniqueId val="{00000002-5D8D-4617-A397-991A85509A8D}"/>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Number of GPs: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82A1-429E-8EC6-5AC11E13442C}"/>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82A1-429E-8EC6-5AC11E13442C}"/>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82A1-429E-8EC6-5AC11E13442C}"/>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82A1-429E-8EC6-5AC11E13442C}"/>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NT!$B$23:$O$23</c:f>
              <c:numCache>
                <c:formatCode>_-* #,##0.0_-;\-* #,##0.0_-;_-* "-"??_-;_-@_-</c:formatCode>
                <c:ptCount val="14"/>
                <c:pt idx="0">
                  <c:v>234.487190449</c:v>
                </c:pt>
                <c:pt idx="1">
                  <c:v>222.613239459</c:v>
                </c:pt>
                <c:pt idx="2">
                  <c:v>232.25010864800001</c:v>
                </c:pt>
                <c:pt idx="3">
                  <c:v>206.332553504</c:v>
                </c:pt>
                <c:pt idx="4">
                  <c:v>204.69471834199999</c:v>
                </c:pt>
                <c:pt idx="5">
                  <c:v>193.66</c:v>
                </c:pt>
                <c:pt idx="6">
                  <c:v>188.18</c:v>
                </c:pt>
                <c:pt idx="7">
                  <c:v>189.42</c:v>
                </c:pt>
                <c:pt idx="8">
                  <c:v>192.41</c:v>
                </c:pt>
                <c:pt idx="9">
                  <c:v>193.17</c:v>
                </c:pt>
                <c:pt idx="10">
                  <c:v>207.73</c:v>
                </c:pt>
                <c:pt idx="11">
                  <c:v>207.4</c:v>
                </c:pt>
                <c:pt idx="12">
                  <c:v>212.09</c:v>
                </c:pt>
                <c:pt idx="13">
                  <c:v>216.78</c:v>
                </c:pt>
              </c:numCache>
            </c:numRef>
          </c:yVal>
          <c:smooth val="0"/>
          <c:extLst>
            <c:ext xmlns:c16="http://schemas.microsoft.com/office/drawing/2014/chart" uri="{C3380CC4-5D6E-409C-BE32-E72D297353CC}">
              <c16:uniqueId val="{00000000-15FA-480F-A3F0-30A1E09ACCF3}"/>
            </c:ext>
          </c:extLst>
        </c:ser>
        <c:ser>
          <c:idx val="8"/>
          <c:order val="1"/>
          <c:tx>
            <c:strRef>
              <c:f>NT!$A$30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NT!$B$30:$O$30</c:f>
              <c:numCache>
                <c:formatCode>_-* #,##0.0_-;\-* #,##0.0_-;_-* "-"??_-;_-@_-</c:formatCode>
                <c:ptCount val="14"/>
                <c:pt idx="5">
                  <c:v>209.7</c:v>
                </c:pt>
                <c:pt idx="6">
                  <c:v>214.6</c:v>
                </c:pt>
                <c:pt idx="7">
                  <c:v>219.2</c:v>
                </c:pt>
                <c:pt idx="8">
                  <c:v>224.1</c:v>
                </c:pt>
                <c:pt idx="9">
                  <c:v>228.9</c:v>
                </c:pt>
                <c:pt idx="10">
                  <c:v>250</c:v>
                </c:pt>
                <c:pt idx="11">
                  <c:v>269.10000000000002</c:v>
                </c:pt>
                <c:pt idx="12">
                  <c:v>287.5</c:v>
                </c:pt>
                <c:pt idx="13">
                  <c:v>305.3</c:v>
                </c:pt>
              </c:numCache>
            </c:numRef>
          </c:yVal>
          <c:smooth val="0"/>
          <c:extLst>
            <c:ext xmlns:c16="http://schemas.microsoft.com/office/drawing/2014/chart" uri="{C3380CC4-5D6E-409C-BE32-E72D297353CC}">
              <c16:uniqueId val="{00000001-15FA-480F-A3F0-30A1E09ACCF3}"/>
            </c:ext>
          </c:extLst>
        </c:ser>
        <c:ser>
          <c:idx val="10"/>
          <c:order val="2"/>
          <c:tx>
            <c:strRef>
              <c:f>NT!$A$32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NT!$B$32:$O$32</c:f>
              <c:numCache>
                <c:formatCode>_-* #,##0.0_-;\-* #,##0.0_-;_-* "-"??_-;_-@_-</c:formatCode>
                <c:ptCount val="14"/>
                <c:pt idx="5">
                  <c:v>252.4</c:v>
                </c:pt>
                <c:pt idx="6">
                  <c:v>258.5</c:v>
                </c:pt>
                <c:pt idx="7">
                  <c:v>264.2</c:v>
                </c:pt>
                <c:pt idx="8">
                  <c:v>270.3</c:v>
                </c:pt>
                <c:pt idx="9">
                  <c:v>276.3</c:v>
                </c:pt>
                <c:pt idx="10">
                  <c:v>302.7</c:v>
                </c:pt>
                <c:pt idx="11">
                  <c:v>326.89999999999998</c:v>
                </c:pt>
                <c:pt idx="12">
                  <c:v>350.4</c:v>
                </c:pt>
                <c:pt idx="13">
                  <c:v>372.8</c:v>
                </c:pt>
              </c:numCache>
            </c:numRef>
          </c:yVal>
          <c:smooth val="0"/>
          <c:extLst>
            <c:ext xmlns:c16="http://schemas.microsoft.com/office/drawing/2014/chart" uri="{C3380CC4-5D6E-409C-BE32-E72D297353CC}">
              <c16:uniqueId val="{00000002-15FA-480F-A3F0-30A1E09ACCF3}"/>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National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37530</c:v>
                </c:pt>
                <c:pt idx="1">
                  <c:v>37837</c:v>
                </c:pt>
                <c:pt idx="2">
                  <c:v>38357</c:v>
                </c:pt>
                <c:pt idx="3">
                  <c:v>38881</c:v>
                </c:pt>
                <c:pt idx="4">
                  <c:v>39449</c:v>
                </c:pt>
                <c:pt idx="5">
                  <c:v>39896.699999999997</c:v>
                </c:pt>
                <c:pt idx="6">
                  <c:v>40316.6</c:v>
                </c:pt>
                <c:pt idx="7">
                  <c:v>40755.4</c:v>
                </c:pt>
                <c:pt idx="8">
                  <c:v>41177.800000000003</c:v>
                </c:pt>
                <c:pt idx="9">
                  <c:v>41592.1</c:v>
                </c:pt>
                <c:pt idx="10">
                  <c:v>43595.8</c:v>
                </c:pt>
                <c:pt idx="11">
                  <c:v>45439.8</c:v>
                </c:pt>
                <c:pt idx="12">
                  <c:v>47077.9</c:v>
                </c:pt>
                <c:pt idx="13">
                  <c:v>48524.800000000003</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5">
                  <c:v>40777.599999999999</c:v>
                </c:pt>
                <c:pt idx="6">
                  <c:v>41611</c:v>
                </c:pt>
                <c:pt idx="7">
                  <c:v>42582</c:v>
                </c:pt>
                <c:pt idx="8">
                  <c:v>43444</c:v>
                </c:pt>
                <c:pt idx="9">
                  <c:v>44224.6</c:v>
                </c:pt>
                <c:pt idx="10">
                  <c:v>48153.2</c:v>
                </c:pt>
                <c:pt idx="11">
                  <c:v>51343.7</c:v>
                </c:pt>
                <c:pt idx="12">
                  <c:v>54397.4</c:v>
                </c:pt>
                <c:pt idx="13">
                  <c:v>57081.9</c:v>
                </c:pt>
              </c:numCache>
            </c:numRef>
          </c:yVal>
          <c:smooth val="0"/>
          <c:extLst>
            <c:ext xmlns:c16="http://schemas.microsoft.com/office/drawing/2014/chart" uri="{C3380CC4-5D6E-409C-BE32-E72D297353CC}">
              <c16:uniqueId val="{00000008-D8DC-47B4-921B-C2A01413DA12}"/>
            </c:ext>
          </c:extLst>
        </c:ser>
        <c:ser>
          <c:idx val="10"/>
          <c:order val="2"/>
          <c:tx>
            <c:strRef>
              <c:f>National!$A$19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National!$B$19:$O$19</c:f>
              <c:numCache>
                <c:formatCode>_-* #,##0_-;\-* #,##0_-;_-* "-"??_-;_-@_-</c:formatCode>
                <c:ptCount val="14"/>
                <c:pt idx="5">
                  <c:v>43263</c:v>
                </c:pt>
                <c:pt idx="6">
                  <c:v>44164.5</c:v>
                </c:pt>
                <c:pt idx="7">
                  <c:v>45214.3</c:v>
                </c:pt>
                <c:pt idx="8">
                  <c:v>46150.7</c:v>
                </c:pt>
                <c:pt idx="9">
                  <c:v>47002.1</c:v>
                </c:pt>
                <c:pt idx="10">
                  <c:v>51302.1</c:v>
                </c:pt>
                <c:pt idx="11">
                  <c:v>54766.9</c:v>
                </c:pt>
                <c:pt idx="12">
                  <c:v>58075.1</c:v>
                </c:pt>
                <c:pt idx="13">
                  <c:v>60922.7</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National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National!$B$23:$O$23</c:f>
              <c:numCache>
                <c:formatCode>_-* #,##0.0_-;\-* #,##0.0_-;_-* "-"??_-;_-@_-</c:formatCode>
                <c:ptCount val="14"/>
                <c:pt idx="0">
                  <c:v>29608.921240421001</c:v>
                </c:pt>
                <c:pt idx="1">
                  <c:v>29353.390496789001</c:v>
                </c:pt>
                <c:pt idx="2">
                  <c:v>31056.296545014</c:v>
                </c:pt>
                <c:pt idx="3">
                  <c:v>29920.513377982999</c:v>
                </c:pt>
                <c:pt idx="4">
                  <c:v>29215.029290271999</c:v>
                </c:pt>
                <c:pt idx="5">
                  <c:v>29179.200000000001</c:v>
                </c:pt>
                <c:pt idx="6">
                  <c:v>29468.35</c:v>
                </c:pt>
                <c:pt idx="7">
                  <c:v>29674.26</c:v>
                </c:pt>
                <c:pt idx="8">
                  <c:v>29930.3</c:v>
                </c:pt>
                <c:pt idx="9">
                  <c:v>30224.09</c:v>
                </c:pt>
                <c:pt idx="10">
                  <c:v>31454.55</c:v>
                </c:pt>
                <c:pt idx="11">
                  <c:v>32769.43</c:v>
                </c:pt>
                <c:pt idx="12">
                  <c:v>33865.379999999997</c:v>
                </c:pt>
                <c:pt idx="13">
                  <c:v>34869.99</c:v>
                </c:pt>
              </c:numCache>
            </c:numRef>
          </c:yVal>
          <c:smooth val="0"/>
          <c:extLst>
            <c:ext xmlns:c16="http://schemas.microsoft.com/office/drawing/2014/chart" uri="{C3380CC4-5D6E-409C-BE32-E72D297353CC}">
              <c16:uniqueId val="{00000001-D8DC-47B4-921B-C2A01413DA12}"/>
            </c:ext>
          </c:extLst>
        </c:ser>
        <c:ser>
          <c:idx val="8"/>
          <c:order val="1"/>
          <c:tx>
            <c:strRef>
              <c:f>National!$A$30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National!$B$30:$O$30</c:f>
              <c:numCache>
                <c:formatCode>_-* #,##0.0_-;\-* #,##0.0_-;_-* "-"??_-;_-@_-</c:formatCode>
                <c:ptCount val="14"/>
                <c:pt idx="5">
                  <c:v>29823.1</c:v>
                </c:pt>
                <c:pt idx="6">
                  <c:v>30414.2</c:v>
                </c:pt>
                <c:pt idx="7">
                  <c:v>31003.9</c:v>
                </c:pt>
                <c:pt idx="8">
                  <c:v>31577</c:v>
                </c:pt>
                <c:pt idx="9">
                  <c:v>32136.5</c:v>
                </c:pt>
                <c:pt idx="10">
                  <c:v>34742.400000000001</c:v>
                </c:pt>
                <c:pt idx="11">
                  <c:v>37026.6</c:v>
                </c:pt>
                <c:pt idx="12">
                  <c:v>39130.5</c:v>
                </c:pt>
                <c:pt idx="13">
                  <c:v>41018.300000000003</c:v>
                </c:pt>
              </c:numCache>
            </c:numRef>
          </c:yVal>
          <c:smooth val="0"/>
          <c:extLst>
            <c:ext xmlns:c16="http://schemas.microsoft.com/office/drawing/2014/chart" uri="{C3380CC4-5D6E-409C-BE32-E72D297353CC}">
              <c16:uniqueId val="{00000008-D8DC-47B4-921B-C2A01413DA12}"/>
            </c:ext>
          </c:extLst>
        </c:ser>
        <c:ser>
          <c:idx val="10"/>
          <c:order val="2"/>
          <c:tx>
            <c:strRef>
              <c:f>National!$A$32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National!$B$32:$O$32</c:f>
              <c:numCache>
                <c:formatCode>_-* #,##0.0_-;\-* #,##0.0_-;_-* "-"??_-;_-@_-</c:formatCode>
                <c:ptCount val="14"/>
                <c:pt idx="5">
                  <c:v>31640.799999999999</c:v>
                </c:pt>
                <c:pt idx="6">
                  <c:v>32280.6</c:v>
                </c:pt>
                <c:pt idx="7">
                  <c:v>32920.400000000001</c:v>
                </c:pt>
                <c:pt idx="8">
                  <c:v>33544.300000000003</c:v>
                </c:pt>
                <c:pt idx="9">
                  <c:v>34154.699999999997</c:v>
                </c:pt>
                <c:pt idx="10">
                  <c:v>37014.400000000001</c:v>
                </c:pt>
                <c:pt idx="11">
                  <c:v>39495.300000000003</c:v>
                </c:pt>
                <c:pt idx="12">
                  <c:v>41776.1</c:v>
                </c:pt>
                <c:pt idx="13">
                  <c:v>43778.2</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12016</c:v>
                </c:pt>
                <c:pt idx="1">
                  <c:v>11997</c:v>
                </c:pt>
                <c:pt idx="2">
                  <c:v>12131</c:v>
                </c:pt>
                <c:pt idx="3">
                  <c:v>12438</c:v>
                </c:pt>
                <c:pt idx="4">
                  <c:v>12589</c:v>
                </c:pt>
                <c:pt idx="5">
                  <c:v>12842.2</c:v>
                </c:pt>
                <c:pt idx="6">
                  <c:v>12913.5</c:v>
                </c:pt>
                <c:pt idx="7">
                  <c:v>12974.6</c:v>
                </c:pt>
                <c:pt idx="8">
                  <c:v>13029.6</c:v>
                </c:pt>
                <c:pt idx="9">
                  <c:v>13119.6</c:v>
                </c:pt>
                <c:pt idx="10">
                  <c:v>13573.9</c:v>
                </c:pt>
                <c:pt idx="11">
                  <c:v>14060.2</c:v>
                </c:pt>
                <c:pt idx="12">
                  <c:v>14470.6</c:v>
                </c:pt>
                <c:pt idx="13">
                  <c:v>14870.4</c:v>
                </c:pt>
              </c:numCache>
            </c:numRef>
          </c:yVal>
          <c:smooth val="0"/>
          <c:extLst>
            <c:ext xmlns:c16="http://schemas.microsoft.com/office/drawing/2014/chart" uri="{C3380CC4-5D6E-409C-BE32-E72D297353CC}">
              <c16:uniqueId val="{00000000-7A38-45AB-977F-C5F4E08433C0}"/>
            </c:ext>
          </c:extLst>
        </c:ser>
        <c:ser>
          <c:idx val="8"/>
          <c:order val="1"/>
          <c:tx>
            <c:strRef>
              <c:f>NSW!$A$17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NSW!$B$17:$O$17</c:f>
              <c:numCache>
                <c:formatCode>_-* #,##0_-;\-* #,##0_-;_-* "-"??_-;_-@_-</c:formatCode>
                <c:ptCount val="14"/>
                <c:pt idx="5">
                  <c:v>13157.8</c:v>
                </c:pt>
                <c:pt idx="6">
                  <c:v>13425.6</c:v>
                </c:pt>
                <c:pt idx="7">
                  <c:v>13713.6</c:v>
                </c:pt>
                <c:pt idx="8">
                  <c:v>13962.6</c:v>
                </c:pt>
                <c:pt idx="9">
                  <c:v>14215.2</c:v>
                </c:pt>
                <c:pt idx="10">
                  <c:v>15396.6</c:v>
                </c:pt>
                <c:pt idx="11">
                  <c:v>16354.2</c:v>
                </c:pt>
                <c:pt idx="12">
                  <c:v>17233.900000000001</c:v>
                </c:pt>
                <c:pt idx="13">
                  <c:v>18061.599999999999</c:v>
                </c:pt>
              </c:numCache>
            </c:numRef>
          </c:yVal>
          <c:smooth val="0"/>
          <c:extLst>
            <c:ext xmlns:c16="http://schemas.microsoft.com/office/drawing/2014/chart" uri="{C3380CC4-5D6E-409C-BE32-E72D297353CC}">
              <c16:uniqueId val="{00000001-7A38-45AB-977F-C5F4E08433C0}"/>
            </c:ext>
          </c:extLst>
        </c:ser>
        <c:ser>
          <c:idx val="10"/>
          <c:order val="2"/>
          <c:tx>
            <c:strRef>
              <c:f>NSW!$A$19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NSW!$B$19:$O$19</c:f>
              <c:numCache>
                <c:formatCode>_-* #,##0_-;\-* #,##0_-;_-* "-"??_-;_-@_-</c:formatCode>
                <c:ptCount val="14"/>
                <c:pt idx="5">
                  <c:v>13476.1</c:v>
                </c:pt>
                <c:pt idx="6">
                  <c:v>13756.2</c:v>
                </c:pt>
                <c:pt idx="7">
                  <c:v>14057.8</c:v>
                </c:pt>
                <c:pt idx="8">
                  <c:v>14320.5</c:v>
                </c:pt>
                <c:pt idx="9">
                  <c:v>14587.7</c:v>
                </c:pt>
                <c:pt idx="10">
                  <c:v>15843.5</c:v>
                </c:pt>
                <c:pt idx="11">
                  <c:v>16853</c:v>
                </c:pt>
                <c:pt idx="12">
                  <c:v>17779.3</c:v>
                </c:pt>
                <c:pt idx="13">
                  <c:v>18633.2</c:v>
                </c:pt>
              </c:numCache>
            </c:numRef>
          </c:yVal>
          <c:smooth val="0"/>
          <c:extLst>
            <c:ext xmlns:c16="http://schemas.microsoft.com/office/drawing/2014/chart" uri="{C3380CC4-5D6E-409C-BE32-E72D297353CC}">
              <c16:uniqueId val="{00000002-7A38-45AB-977F-C5F4E08433C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NSW!$B$23:$O$23</c:f>
              <c:numCache>
                <c:formatCode>_-* #,##0.0_-;\-* #,##0.0_-;_-* "-"??_-;_-@_-</c:formatCode>
                <c:ptCount val="14"/>
                <c:pt idx="0">
                  <c:v>9700.5551561909997</c:v>
                </c:pt>
                <c:pt idx="1">
                  <c:v>9566.9839754740005</c:v>
                </c:pt>
                <c:pt idx="2">
                  <c:v>10045.307712850001</c:v>
                </c:pt>
                <c:pt idx="3">
                  <c:v>9734.1103759729995</c:v>
                </c:pt>
                <c:pt idx="4">
                  <c:v>9485.3128940009992</c:v>
                </c:pt>
                <c:pt idx="5">
                  <c:v>9436.2199999999993</c:v>
                </c:pt>
                <c:pt idx="6">
                  <c:v>9475.65</c:v>
                </c:pt>
                <c:pt idx="7">
                  <c:v>9487.73</c:v>
                </c:pt>
                <c:pt idx="8">
                  <c:v>9520</c:v>
                </c:pt>
                <c:pt idx="9">
                  <c:v>9572.3799999999992</c:v>
                </c:pt>
                <c:pt idx="10">
                  <c:v>9840.61</c:v>
                </c:pt>
                <c:pt idx="11">
                  <c:v>10184.120000000001</c:v>
                </c:pt>
                <c:pt idx="12">
                  <c:v>10474.66</c:v>
                </c:pt>
                <c:pt idx="13">
                  <c:v>10734.47</c:v>
                </c:pt>
              </c:numCache>
            </c:numRef>
          </c:yVal>
          <c:smooth val="0"/>
          <c:extLst>
            <c:ext xmlns:c16="http://schemas.microsoft.com/office/drawing/2014/chart" uri="{C3380CC4-5D6E-409C-BE32-E72D297353CC}">
              <c16:uniqueId val="{00000000-2A0F-4D71-A27F-0A3BED5EE687}"/>
            </c:ext>
          </c:extLst>
        </c:ser>
        <c:ser>
          <c:idx val="8"/>
          <c:order val="1"/>
          <c:tx>
            <c:strRef>
              <c:f>NSW!$A$30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NSW!$B$30:$O$30</c:f>
              <c:numCache>
                <c:formatCode>_-* #,##0.0_-;\-* #,##0.0_-;_-* "-"??_-;_-@_-</c:formatCode>
                <c:ptCount val="14"/>
                <c:pt idx="5">
                  <c:v>9668</c:v>
                </c:pt>
                <c:pt idx="6">
                  <c:v>9850.9</c:v>
                </c:pt>
                <c:pt idx="7">
                  <c:v>10027.6</c:v>
                </c:pt>
                <c:pt idx="8">
                  <c:v>10201.200000000001</c:v>
                </c:pt>
                <c:pt idx="9">
                  <c:v>10371.299999999999</c:v>
                </c:pt>
                <c:pt idx="10">
                  <c:v>11161.4</c:v>
                </c:pt>
                <c:pt idx="11">
                  <c:v>11845.2</c:v>
                </c:pt>
                <c:pt idx="12">
                  <c:v>12474.3</c:v>
                </c:pt>
                <c:pt idx="13">
                  <c:v>13037.1</c:v>
                </c:pt>
              </c:numCache>
            </c:numRef>
          </c:yVal>
          <c:smooth val="0"/>
          <c:extLst>
            <c:ext xmlns:c16="http://schemas.microsoft.com/office/drawing/2014/chart" uri="{C3380CC4-5D6E-409C-BE32-E72D297353CC}">
              <c16:uniqueId val="{00000001-2A0F-4D71-A27F-0A3BED5EE687}"/>
            </c:ext>
          </c:extLst>
        </c:ser>
        <c:ser>
          <c:idx val="10"/>
          <c:order val="2"/>
          <c:tx>
            <c:strRef>
              <c:f>NSW!$A$32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NSW!$B$32:$O$32</c:f>
              <c:numCache>
                <c:formatCode>_-* #,##0.0_-;\-* #,##0.0_-;_-* "-"??_-;_-@_-</c:formatCode>
                <c:ptCount val="14"/>
                <c:pt idx="5">
                  <c:v>9901.9</c:v>
                </c:pt>
                <c:pt idx="6">
                  <c:v>10093.5</c:v>
                </c:pt>
                <c:pt idx="7">
                  <c:v>10279.299999999999</c:v>
                </c:pt>
                <c:pt idx="8">
                  <c:v>10462.799999999999</c:v>
                </c:pt>
                <c:pt idx="9">
                  <c:v>10643.1</c:v>
                </c:pt>
                <c:pt idx="10">
                  <c:v>11485.3</c:v>
                </c:pt>
                <c:pt idx="11">
                  <c:v>12206.5</c:v>
                </c:pt>
                <c:pt idx="12">
                  <c:v>12869.1</c:v>
                </c:pt>
                <c:pt idx="13">
                  <c:v>13449.7</c:v>
                </c:pt>
              </c:numCache>
            </c:numRef>
          </c:yVal>
          <c:smooth val="0"/>
          <c:extLst>
            <c:ext xmlns:c16="http://schemas.microsoft.com/office/drawing/2014/chart" uri="{C3380CC4-5D6E-409C-BE32-E72D297353CC}">
              <c16:uniqueId val="{00000002-2A0F-4D71-A27F-0A3BED5EE687}"/>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9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9556</c:v>
                </c:pt>
                <c:pt idx="1">
                  <c:v>9641</c:v>
                </c:pt>
                <c:pt idx="2">
                  <c:v>9639</c:v>
                </c:pt>
                <c:pt idx="3">
                  <c:v>9886</c:v>
                </c:pt>
                <c:pt idx="4">
                  <c:v>10122</c:v>
                </c:pt>
                <c:pt idx="5">
                  <c:v>10269.6</c:v>
                </c:pt>
                <c:pt idx="6">
                  <c:v>10394.299999999999</c:v>
                </c:pt>
                <c:pt idx="7">
                  <c:v>10487</c:v>
                </c:pt>
                <c:pt idx="8">
                  <c:v>10598.9</c:v>
                </c:pt>
                <c:pt idx="9">
                  <c:v>10705.6</c:v>
                </c:pt>
                <c:pt idx="10">
                  <c:v>11221.5</c:v>
                </c:pt>
                <c:pt idx="11">
                  <c:v>11717</c:v>
                </c:pt>
                <c:pt idx="12">
                  <c:v>12126.9</c:v>
                </c:pt>
                <c:pt idx="13">
                  <c:v>12523.6</c:v>
                </c:pt>
              </c:numCache>
            </c:numRef>
          </c:yVal>
          <c:smooth val="0"/>
          <c:extLst>
            <c:ext xmlns:c16="http://schemas.microsoft.com/office/drawing/2014/chart" uri="{C3380CC4-5D6E-409C-BE32-E72D297353CC}">
              <c16:uniqueId val="{00000000-F6FF-4FF4-B19F-A44449A51BC4}"/>
            </c:ext>
          </c:extLst>
        </c:ser>
        <c:ser>
          <c:idx val="8"/>
          <c:order val="1"/>
          <c:tx>
            <c:strRef>
              <c:f>VIC!$A$17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VIC!$B$17:$O$17</c:f>
              <c:numCache>
                <c:formatCode>_-* #,##0_-;\-* #,##0_-;_-* "-"??_-;_-@_-</c:formatCode>
                <c:ptCount val="14"/>
                <c:pt idx="5">
                  <c:v>10536.9</c:v>
                </c:pt>
                <c:pt idx="6">
                  <c:v>10815.6</c:v>
                </c:pt>
                <c:pt idx="7">
                  <c:v>11087.3</c:v>
                </c:pt>
                <c:pt idx="8">
                  <c:v>11349.8</c:v>
                </c:pt>
                <c:pt idx="9">
                  <c:v>11603.2</c:v>
                </c:pt>
                <c:pt idx="10">
                  <c:v>12880.8</c:v>
                </c:pt>
                <c:pt idx="11">
                  <c:v>13938.7</c:v>
                </c:pt>
                <c:pt idx="12">
                  <c:v>15028.7</c:v>
                </c:pt>
                <c:pt idx="13">
                  <c:v>16016.7</c:v>
                </c:pt>
              </c:numCache>
            </c:numRef>
          </c:yVal>
          <c:smooth val="0"/>
          <c:extLst>
            <c:ext xmlns:c16="http://schemas.microsoft.com/office/drawing/2014/chart" uri="{C3380CC4-5D6E-409C-BE32-E72D297353CC}">
              <c16:uniqueId val="{00000001-F6FF-4FF4-B19F-A44449A51BC4}"/>
            </c:ext>
          </c:extLst>
        </c:ser>
        <c:ser>
          <c:idx val="10"/>
          <c:order val="2"/>
          <c:tx>
            <c:strRef>
              <c:f>VIC!$A$19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VIC!$B$19:$O$19</c:f>
              <c:numCache>
                <c:formatCode>_-* #,##0_-;\-* #,##0_-;_-* "-"??_-;_-@_-</c:formatCode>
                <c:ptCount val="14"/>
                <c:pt idx="5">
                  <c:v>10775.3</c:v>
                </c:pt>
                <c:pt idx="6">
                  <c:v>11064.1</c:v>
                </c:pt>
                <c:pt idx="7">
                  <c:v>11346.4</c:v>
                </c:pt>
                <c:pt idx="8">
                  <c:v>11619.5</c:v>
                </c:pt>
                <c:pt idx="9">
                  <c:v>11883.9</c:v>
                </c:pt>
                <c:pt idx="10">
                  <c:v>13224.8</c:v>
                </c:pt>
                <c:pt idx="11">
                  <c:v>14331.5</c:v>
                </c:pt>
                <c:pt idx="12">
                  <c:v>15470</c:v>
                </c:pt>
                <c:pt idx="13">
                  <c:v>16488.5</c:v>
                </c:pt>
              </c:numCache>
            </c:numRef>
          </c:yVal>
          <c:smooth val="0"/>
          <c:extLst>
            <c:ext xmlns:c16="http://schemas.microsoft.com/office/drawing/2014/chart" uri="{C3380CC4-5D6E-409C-BE32-E72D297353CC}">
              <c16:uniqueId val="{00000002-F6FF-4FF4-B19F-A44449A51BC4}"/>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9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GP FTE: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VIC!$B$23:$O$23</c:f>
              <c:numCache>
                <c:formatCode>_-* #,##0.0_-;\-* #,##0.0_-;_-* "-"??_-;_-@_-</c:formatCode>
                <c:ptCount val="14"/>
                <c:pt idx="0">
                  <c:v>7518.3298745149996</c:v>
                </c:pt>
                <c:pt idx="1">
                  <c:v>7363.7975504189999</c:v>
                </c:pt>
                <c:pt idx="2">
                  <c:v>8048.9459851379997</c:v>
                </c:pt>
                <c:pt idx="3">
                  <c:v>7887.6736004320001</c:v>
                </c:pt>
                <c:pt idx="4">
                  <c:v>7709.1904373719999</c:v>
                </c:pt>
                <c:pt idx="5">
                  <c:v>7678.85</c:v>
                </c:pt>
                <c:pt idx="6">
                  <c:v>7735.61</c:v>
                </c:pt>
                <c:pt idx="7">
                  <c:v>7782.76</c:v>
                </c:pt>
                <c:pt idx="8">
                  <c:v>7846.13</c:v>
                </c:pt>
                <c:pt idx="9">
                  <c:v>7915.42</c:v>
                </c:pt>
                <c:pt idx="10">
                  <c:v>8199.41</c:v>
                </c:pt>
                <c:pt idx="11">
                  <c:v>8555.6299999999992</c:v>
                </c:pt>
                <c:pt idx="12">
                  <c:v>8801.0499999999993</c:v>
                </c:pt>
                <c:pt idx="13">
                  <c:v>9057.2000000000007</c:v>
                </c:pt>
              </c:numCache>
            </c:numRef>
          </c:yVal>
          <c:smooth val="0"/>
          <c:extLst>
            <c:ext xmlns:c16="http://schemas.microsoft.com/office/drawing/2014/chart" uri="{C3380CC4-5D6E-409C-BE32-E72D297353CC}">
              <c16:uniqueId val="{00000000-656A-45D4-87A2-00D07371E658}"/>
            </c:ext>
          </c:extLst>
        </c:ser>
        <c:ser>
          <c:idx val="8"/>
          <c:order val="1"/>
          <c:tx>
            <c:strRef>
              <c:f>VIC!$A$30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VIC!$B$30:$O$30</c:f>
              <c:numCache>
                <c:formatCode>_-* #,##0.0_-;\-* #,##0.0_-;_-* "-"??_-;_-@_-</c:formatCode>
                <c:ptCount val="14"/>
                <c:pt idx="5">
                  <c:v>7878.5</c:v>
                </c:pt>
                <c:pt idx="6">
                  <c:v>8049</c:v>
                </c:pt>
                <c:pt idx="7">
                  <c:v>8228</c:v>
                </c:pt>
                <c:pt idx="8">
                  <c:v>8401.9</c:v>
                </c:pt>
                <c:pt idx="9">
                  <c:v>8579</c:v>
                </c:pt>
                <c:pt idx="10">
                  <c:v>9411.6</c:v>
                </c:pt>
                <c:pt idx="11">
                  <c:v>10177.5</c:v>
                </c:pt>
                <c:pt idx="12">
                  <c:v>10906.5</c:v>
                </c:pt>
                <c:pt idx="13">
                  <c:v>11583.2</c:v>
                </c:pt>
              </c:numCache>
            </c:numRef>
          </c:yVal>
          <c:smooth val="0"/>
          <c:extLst>
            <c:ext xmlns:c16="http://schemas.microsoft.com/office/drawing/2014/chart" uri="{C3380CC4-5D6E-409C-BE32-E72D297353CC}">
              <c16:uniqueId val="{00000001-656A-45D4-87A2-00D07371E658}"/>
            </c:ext>
          </c:extLst>
        </c:ser>
        <c:ser>
          <c:idx val="10"/>
          <c:order val="2"/>
          <c:tx>
            <c:strRef>
              <c:f>VIC!$A$32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VIC!$B$32:$O$32</c:f>
              <c:numCache>
                <c:formatCode>_-* #,##0.0_-;\-* #,##0.0_-;_-* "-"??_-;_-@_-</c:formatCode>
                <c:ptCount val="14"/>
                <c:pt idx="5">
                  <c:v>8056.8</c:v>
                </c:pt>
                <c:pt idx="6">
                  <c:v>8233.9</c:v>
                </c:pt>
                <c:pt idx="7">
                  <c:v>8420.2999999999993</c:v>
                </c:pt>
                <c:pt idx="8">
                  <c:v>8601.5</c:v>
                </c:pt>
                <c:pt idx="9">
                  <c:v>8786.6</c:v>
                </c:pt>
                <c:pt idx="10">
                  <c:v>9662.9</c:v>
                </c:pt>
                <c:pt idx="11">
                  <c:v>10464.299999999999</c:v>
                </c:pt>
                <c:pt idx="12">
                  <c:v>11226.8</c:v>
                </c:pt>
                <c:pt idx="13">
                  <c:v>11924.4</c:v>
                </c:pt>
              </c:numCache>
            </c:numRef>
          </c:yVal>
          <c:smooth val="0"/>
          <c:extLst>
            <c:ext xmlns:c16="http://schemas.microsoft.com/office/drawing/2014/chart" uri="{C3380CC4-5D6E-409C-BE32-E72D297353CC}">
              <c16:uniqueId val="{00000002-656A-45D4-87A2-00D07371E658}"/>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GPs: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8610</c:v>
                </c:pt>
                <c:pt idx="1">
                  <c:v>8656</c:v>
                </c:pt>
                <c:pt idx="2">
                  <c:v>8776</c:v>
                </c:pt>
                <c:pt idx="3">
                  <c:v>9009</c:v>
                </c:pt>
                <c:pt idx="4">
                  <c:v>9258</c:v>
                </c:pt>
                <c:pt idx="5">
                  <c:v>9526.5</c:v>
                </c:pt>
                <c:pt idx="6">
                  <c:v>9707</c:v>
                </c:pt>
                <c:pt idx="7">
                  <c:v>9883.5</c:v>
                </c:pt>
                <c:pt idx="8">
                  <c:v>10052.200000000001</c:v>
                </c:pt>
                <c:pt idx="9">
                  <c:v>10206.9</c:v>
                </c:pt>
                <c:pt idx="10">
                  <c:v>10946</c:v>
                </c:pt>
                <c:pt idx="11">
                  <c:v>11593.6</c:v>
                </c:pt>
                <c:pt idx="12">
                  <c:v>12155.1</c:v>
                </c:pt>
                <c:pt idx="13">
                  <c:v>12636.3</c:v>
                </c:pt>
              </c:numCache>
            </c:numRef>
          </c:yVal>
          <c:smooth val="0"/>
          <c:extLst>
            <c:ext xmlns:c16="http://schemas.microsoft.com/office/drawing/2014/chart" uri="{C3380CC4-5D6E-409C-BE32-E72D297353CC}">
              <c16:uniqueId val="{00000000-9148-45C8-B0D9-C743887E43DD}"/>
            </c:ext>
          </c:extLst>
        </c:ser>
        <c:ser>
          <c:idx val="8"/>
          <c:order val="1"/>
          <c:tx>
            <c:strRef>
              <c:f>QLD!$A$17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QLD!$B$17:$O$17</c:f>
              <c:numCache>
                <c:formatCode>_-* #,##0_-;\-* #,##0_-;_-* "-"??_-;_-@_-</c:formatCode>
                <c:ptCount val="14"/>
                <c:pt idx="5">
                  <c:v>9575.9</c:v>
                </c:pt>
                <c:pt idx="6">
                  <c:v>9752.5</c:v>
                </c:pt>
                <c:pt idx="7">
                  <c:v>9940.4</c:v>
                </c:pt>
                <c:pt idx="8">
                  <c:v>10132.6</c:v>
                </c:pt>
                <c:pt idx="9">
                  <c:v>10281.1</c:v>
                </c:pt>
                <c:pt idx="10">
                  <c:v>11037.5</c:v>
                </c:pt>
                <c:pt idx="11">
                  <c:v>11751.2</c:v>
                </c:pt>
                <c:pt idx="12">
                  <c:v>12352.2</c:v>
                </c:pt>
                <c:pt idx="13">
                  <c:v>12920.2</c:v>
                </c:pt>
              </c:numCache>
            </c:numRef>
          </c:yVal>
          <c:smooth val="0"/>
          <c:extLst>
            <c:ext xmlns:c16="http://schemas.microsoft.com/office/drawing/2014/chart" uri="{C3380CC4-5D6E-409C-BE32-E72D297353CC}">
              <c16:uniqueId val="{00000001-9148-45C8-B0D9-C743887E43DD}"/>
            </c:ext>
          </c:extLst>
        </c:ser>
        <c:ser>
          <c:idx val="10"/>
          <c:order val="2"/>
          <c:tx>
            <c:strRef>
              <c:f>QLD!$A$19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QLD!$B$19:$O$19</c:f>
              <c:numCache>
                <c:formatCode>_-* #,##0_-;\-* #,##0_-;_-* "-"??_-;_-@_-</c:formatCode>
                <c:ptCount val="14"/>
                <c:pt idx="5">
                  <c:v>10024.4</c:v>
                </c:pt>
                <c:pt idx="6">
                  <c:v>10214.6</c:v>
                </c:pt>
                <c:pt idx="7">
                  <c:v>10417.200000000001</c:v>
                </c:pt>
                <c:pt idx="8">
                  <c:v>10624.8</c:v>
                </c:pt>
                <c:pt idx="9">
                  <c:v>10787</c:v>
                </c:pt>
                <c:pt idx="10">
                  <c:v>11614.2</c:v>
                </c:pt>
                <c:pt idx="11">
                  <c:v>12384.8</c:v>
                </c:pt>
                <c:pt idx="12">
                  <c:v>13036</c:v>
                </c:pt>
                <c:pt idx="13">
                  <c:v>13636.9</c:v>
                </c:pt>
              </c:numCache>
            </c:numRef>
          </c:yVal>
          <c:smooth val="0"/>
          <c:extLst>
            <c:ext xmlns:c16="http://schemas.microsoft.com/office/drawing/2014/chart" uri="{C3380CC4-5D6E-409C-BE32-E72D297353CC}">
              <c16:uniqueId val="{00000002-9148-45C8-B0D9-C743887E43DD}"/>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GPs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7.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38</xdr:col>
      <xdr:colOff>152400</xdr:colOff>
      <xdr:row>2</xdr:row>
      <xdr:rowOff>0</xdr:rowOff>
    </xdr:from>
    <xdr:to>
      <xdr:col>45</xdr:col>
      <xdr:colOff>276225</xdr:colOff>
      <xdr:row>17</xdr:row>
      <xdr:rowOff>142875</xdr:rowOff>
    </xdr:to>
    <xdr:graphicFrame macro="">
      <xdr:nvGraphicFramePr>
        <xdr:cNvPr id="3" name="Chart 2">
          <a:extLst>
            <a:ext uri="{FF2B5EF4-FFF2-40B4-BE49-F238E27FC236}">
              <a16:creationId xmlns:a16="http://schemas.microsoft.com/office/drawing/2014/main" id="{00E32636-1EE9-4FB2-8E22-CA17F9A8D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142875</xdr:colOff>
      <xdr:row>18</xdr:row>
      <xdr:rowOff>9525</xdr:rowOff>
    </xdr:from>
    <xdr:to>
      <xdr:col>45</xdr:col>
      <xdr:colOff>276225</xdr:colOff>
      <xdr:row>32</xdr:row>
      <xdr:rowOff>76200</xdr:rowOff>
    </xdr:to>
    <xdr:graphicFrame macro="">
      <xdr:nvGraphicFramePr>
        <xdr:cNvPr id="2" name="Chart 1">
          <a:extLst>
            <a:ext uri="{FF2B5EF4-FFF2-40B4-BE49-F238E27FC236}">
              <a16:creationId xmlns:a16="http://schemas.microsoft.com/office/drawing/2014/main" id="{22D5FCED-6F4B-463F-B682-1BF7F1C8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EEFF9532-170B-4B71-834A-FAD02617983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581023</xdr:colOff>
      <xdr:row>1</xdr:row>
      <xdr:rowOff>105930</xdr:rowOff>
    </xdr:from>
    <xdr:to>
      <xdr:col>16</xdr:col>
      <xdr:colOff>342899</xdr:colOff>
      <xdr:row>5</xdr:row>
      <xdr:rowOff>13703</xdr:rowOff>
    </xdr:to>
    <xdr:sp macro="" textlink="">
      <xdr:nvSpPr>
        <xdr:cNvPr id="3" name="TextBox 2">
          <a:extLst>
            <a:ext uri="{FF2B5EF4-FFF2-40B4-BE49-F238E27FC236}">
              <a16:creationId xmlns:a16="http://schemas.microsoft.com/office/drawing/2014/main" id="{51CCD360-4151-4013-8343-83AAB3988300}"/>
            </a:ext>
          </a:extLst>
        </xdr:cNvPr>
        <xdr:cNvSpPr txBox="1"/>
      </xdr:nvSpPr>
      <xdr:spPr>
        <a:xfrm>
          <a:off x="3000373" y="3726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Tasmania</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717E0998-0319-4160-85B6-E738A71AF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7413D193-1D29-4EA2-8A7B-4D528CEAF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6700050E-171A-4DA7-80FB-BA5B6A9080D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476248</xdr:colOff>
      <xdr:row>1</xdr:row>
      <xdr:rowOff>86880</xdr:rowOff>
    </xdr:from>
    <xdr:to>
      <xdr:col>16</xdr:col>
      <xdr:colOff>238124</xdr:colOff>
      <xdr:row>4</xdr:row>
      <xdr:rowOff>156578</xdr:rowOff>
    </xdr:to>
    <xdr:sp macro="" textlink="">
      <xdr:nvSpPr>
        <xdr:cNvPr id="3" name="TextBox 2">
          <a:extLst>
            <a:ext uri="{FF2B5EF4-FFF2-40B4-BE49-F238E27FC236}">
              <a16:creationId xmlns:a16="http://schemas.microsoft.com/office/drawing/2014/main" id="{63D517C7-0252-4DC2-ABA7-07CFC8DAF471}"/>
            </a:ext>
          </a:extLst>
        </xdr:cNvPr>
        <xdr:cNvSpPr txBox="1"/>
      </xdr:nvSpPr>
      <xdr:spPr>
        <a:xfrm>
          <a:off x="2895598" y="3535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Australian Capital Territory</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F460CEB9-B67A-448F-A763-321BA8DD4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3FD9FA2C-C931-48C9-AE32-2C1053632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8DB7F8FC-F500-4391-9194-FAB1A95177D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590548</xdr:colOff>
      <xdr:row>1</xdr:row>
      <xdr:rowOff>144030</xdr:rowOff>
    </xdr:from>
    <xdr:to>
      <xdr:col>16</xdr:col>
      <xdr:colOff>352424</xdr:colOff>
      <xdr:row>5</xdr:row>
      <xdr:rowOff>51803</xdr:rowOff>
    </xdr:to>
    <xdr:sp macro="" textlink="">
      <xdr:nvSpPr>
        <xdr:cNvPr id="3" name="TextBox 2">
          <a:extLst>
            <a:ext uri="{FF2B5EF4-FFF2-40B4-BE49-F238E27FC236}">
              <a16:creationId xmlns:a16="http://schemas.microsoft.com/office/drawing/2014/main" id="{EF61F748-E5E2-4C31-AF6E-D1FC0CC202C1}"/>
            </a:ext>
          </a:extLst>
        </xdr:cNvPr>
        <xdr:cNvSpPr txBox="1"/>
      </xdr:nvSpPr>
      <xdr:spPr>
        <a:xfrm>
          <a:off x="3009898" y="4107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Northern Territory</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931D47F5-CF10-4B25-91D0-55FCB3077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F7FFB25A-4906-4720-9AF4-652FB022D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1667001</xdr:colOff>
      <xdr:row>4</xdr:row>
      <xdr:rowOff>91944</xdr:rowOff>
    </xdr:to>
    <xdr:pic>
      <xdr:nvPicPr>
        <xdr:cNvPr id="2" name="Picture 1">
          <a:extLst>
            <a:ext uri="{FF2B5EF4-FFF2-40B4-BE49-F238E27FC236}">
              <a16:creationId xmlns:a16="http://schemas.microsoft.com/office/drawing/2014/main" id="{41C75506-808D-4B66-8CB3-7EB63E622BD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2209926</xdr:colOff>
      <xdr:row>4</xdr:row>
      <xdr:rowOff>31619</xdr:rowOff>
    </xdr:to>
    <xdr:pic>
      <xdr:nvPicPr>
        <xdr:cNvPr id="2" name="Picture 1">
          <a:extLst>
            <a:ext uri="{FF2B5EF4-FFF2-40B4-BE49-F238E27FC236}">
              <a16:creationId xmlns:a16="http://schemas.microsoft.com/office/drawing/2014/main" id="{71843B21-5759-46D4-8FD0-96938D6A5D2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31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FA4C806A-2C97-4B16-B547-631CE91F87C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3</xdr:col>
      <xdr:colOff>161923</xdr:colOff>
      <xdr:row>1</xdr:row>
      <xdr:rowOff>20205</xdr:rowOff>
    </xdr:from>
    <xdr:to>
      <xdr:col>16</xdr:col>
      <xdr:colOff>628649</xdr:colOff>
      <xdr:row>4</xdr:row>
      <xdr:rowOff>89903</xdr:rowOff>
    </xdr:to>
    <xdr:sp macro="" textlink="">
      <xdr:nvSpPr>
        <xdr:cNvPr id="3" name="TextBox 2">
          <a:extLst>
            <a:ext uri="{FF2B5EF4-FFF2-40B4-BE49-F238E27FC236}">
              <a16:creationId xmlns:a16="http://schemas.microsoft.com/office/drawing/2014/main" id="{F564AA49-1B47-43D2-8164-C3E290FD26BE}"/>
            </a:ext>
          </a:extLst>
        </xdr:cNvPr>
        <xdr:cNvSpPr txBox="1"/>
      </xdr:nvSpPr>
      <xdr:spPr>
        <a:xfrm>
          <a:off x="3286123" y="28690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National</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10" name="Chart 9">
          <a:extLst>
            <a:ext uri="{FF2B5EF4-FFF2-40B4-BE49-F238E27FC236}">
              <a16:creationId xmlns:a16="http://schemas.microsoft.com/office/drawing/2014/main" id="{65CC693A-86E7-8972-28DB-DE3646406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34</xdr:row>
      <xdr:rowOff>126331</xdr:rowOff>
    </xdr:to>
    <xdr:graphicFrame macro="">
      <xdr:nvGraphicFramePr>
        <xdr:cNvPr id="11" name="Chart 10">
          <a:extLst>
            <a:ext uri="{FF2B5EF4-FFF2-40B4-BE49-F238E27FC236}">
              <a16:creationId xmlns:a16="http://schemas.microsoft.com/office/drawing/2014/main" id="{96DCAD0C-DE64-349B-068D-37B394B56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9F807D26-C5E9-4E49-919F-A7AD6EE5D39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571498</xdr:colOff>
      <xdr:row>1</xdr:row>
      <xdr:rowOff>29730</xdr:rowOff>
    </xdr:from>
    <xdr:to>
      <xdr:col>16</xdr:col>
      <xdr:colOff>333374</xdr:colOff>
      <xdr:row>4</xdr:row>
      <xdr:rowOff>99428</xdr:rowOff>
    </xdr:to>
    <xdr:sp macro="" textlink="">
      <xdr:nvSpPr>
        <xdr:cNvPr id="3" name="TextBox 2">
          <a:extLst>
            <a:ext uri="{FF2B5EF4-FFF2-40B4-BE49-F238E27FC236}">
              <a16:creationId xmlns:a16="http://schemas.microsoft.com/office/drawing/2014/main" id="{668B63D0-202F-46B1-BAE9-09A50754D515}"/>
            </a:ext>
          </a:extLst>
        </xdr:cNvPr>
        <xdr:cNvSpPr txBox="1"/>
      </xdr:nvSpPr>
      <xdr:spPr>
        <a:xfrm>
          <a:off x="2990848" y="2964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New South</a:t>
          </a:r>
          <a:r>
            <a:rPr lang="en-AU" sz="1800" b="1" baseline="0">
              <a:solidFill>
                <a:srgbClr val="E5FDFF"/>
              </a:solidFill>
              <a:latin typeface="Arial" panose="020B0604020202020204" pitchFamily="34" charset="0"/>
              <a:cs typeface="Arial" panose="020B0604020202020204" pitchFamily="34" charset="0"/>
            </a:rPr>
            <a:t> Wales</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21</xdr:row>
      <xdr:rowOff>89887</xdr:rowOff>
    </xdr:to>
    <xdr:graphicFrame macro="">
      <xdr:nvGraphicFramePr>
        <xdr:cNvPr id="4" name="Chart 3">
          <a:extLst>
            <a:ext uri="{FF2B5EF4-FFF2-40B4-BE49-F238E27FC236}">
              <a16:creationId xmlns:a16="http://schemas.microsoft.com/office/drawing/2014/main" id="{7F4BFDB6-3D03-4C90-8A2D-8F02FBA61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114715</xdr:colOff>
      <xdr:row>21</xdr:row>
      <xdr:rowOff>120930</xdr:rowOff>
    </xdr:from>
    <xdr:to>
      <xdr:col>18</xdr:col>
      <xdr:colOff>628390</xdr:colOff>
      <xdr:row>36</xdr:row>
      <xdr:rowOff>0</xdr:rowOff>
    </xdr:to>
    <xdr:graphicFrame macro="">
      <xdr:nvGraphicFramePr>
        <xdr:cNvPr id="5" name="Chart 4">
          <a:extLst>
            <a:ext uri="{FF2B5EF4-FFF2-40B4-BE49-F238E27FC236}">
              <a16:creationId xmlns:a16="http://schemas.microsoft.com/office/drawing/2014/main" id="{AF5C8EFB-7D83-4238-B0B7-1DDF85402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304E1D8C-8E85-4FDC-84C4-0A6CEBF682E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638173</xdr:colOff>
      <xdr:row>1</xdr:row>
      <xdr:rowOff>39255</xdr:rowOff>
    </xdr:from>
    <xdr:to>
      <xdr:col>16</xdr:col>
      <xdr:colOff>400049</xdr:colOff>
      <xdr:row>4</xdr:row>
      <xdr:rowOff>108953</xdr:rowOff>
    </xdr:to>
    <xdr:sp macro="" textlink="">
      <xdr:nvSpPr>
        <xdr:cNvPr id="3" name="TextBox 2">
          <a:extLst>
            <a:ext uri="{FF2B5EF4-FFF2-40B4-BE49-F238E27FC236}">
              <a16:creationId xmlns:a16="http://schemas.microsoft.com/office/drawing/2014/main" id="{8F2C9C5A-BDA4-4FDF-B305-DE556DAF266B}"/>
            </a:ext>
          </a:extLst>
        </xdr:cNvPr>
        <xdr:cNvSpPr txBox="1"/>
      </xdr:nvSpPr>
      <xdr:spPr>
        <a:xfrm>
          <a:off x="3057523" y="30595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Victoria</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7CFF84D1-D8D2-4A48-8459-156B1F827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36</xdr:row>
      <xdr:rowOff>0</xdr:rowOff>
    </xdr:to>
    <xdr:graphicFrame macro="">
      <xdr:nvGraphicFramePr>
        <xdr:cNvPr id="5" name="Chart 4">
          <a:extLst>
            <a:ext uri="{FF2B5EF4-FFF2-40B4-BE49-F238E27FC236}">
              <a16:creationId xmlns:a16="http://schemas.microsoft.com/office/drawing/2014/main" id="{E4A51D5B-EF92-4078-AD73-A59B96DEB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332C43E6-0DEA-46CC-A507-A9A5449AB0F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561973</xdr:colOff>
      <xdr:row>1</xdr:row>
      <xdr:rowOff>86880</xdr:rowOff>
    </xdr:from>
    <xdr:to>
      <xdr:col>16</xdr:col>
      <xdr:colOff>323849</xdr:colOff>
      <xdr:row>4</xdr:row>
      <xdr:rowOff>156578</xdr:rowOff>
    </xdr:to>
    <xdr:sp macro="" textlink="">
      <xdr:nvSpPr>
        <xdr:cNvPr id="3" name="TextBox 2">
          <a:extLst>
            <a:ext uri="{FF2B5EF4-FFF2-40B4-BE49-F238E27FC236}">
              <a16:creationId xmlns:a16="http://schemas.microsoft.com/office/drawing/2014/main" id="{557491A3-7FF9-4822-9CEE-8D856E297C39}"/>
            </a:ext>
          </a:extLst>
        </xdr:cNvPr>
        <xdr:cNvSpPr txBox="1"/>
      </xdr:nvSpPr>
      <xdr:spPr>
        <a:xfrm>
          <a:off x="2981323" y="3535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Queensland</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CFAB7787-7441-4738-BE32-7B6C73B91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03D616EB-BD3D-4CF6-9BEB-6682E43F2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09AE95A4-9E0D-483F-BB3B-2F7B130699D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523873</xdr:colOff>
      <xdr:row>1</xdr:row>
      <xdr:rowOff>134505</xdr:rowOff>
    </xdr:from>
    <xdr:to>
      <xdr:col>16</xdr:col>
      <xdr:colOff>285749</xdr:colOff>
      <xdr:row>5</xdr:row>
      <xdr:rowOff>42278</xdr:rowOff>
    </xdr:to>
    <xdr:sp macro="" textlink="">
      <xdr:nvSpPr>
        <xdr:cNvPr id="3" name="TextBox 2">
          <a:extLst>
            <a:ext uri="{FF2B5EF4-FFF2-40B4-BE49-F238E27FC236}">
              <a16:creationId xmlns:a16="http://schemas.microsoft.com/office/drawing/2014/main" id="{CBF2F583-209C-40F6-867A-48053E5E5FBD}"/>
            </a:ext>
          </a:extLst>
        </xdr:cNvPr>
        <xdr:cNvSpPr txBox="1"/>
      </xdr:nvSpPr>
      <xdr:spPr>
        <a:xfrm>
          <a:off x="2943223" y="40120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Western Australia</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625A4F9D-8E2D-4145-B801-5BD6AF2AC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A764C8F9-F57C-4176-B17B-900D88CA4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52409</xdr:colOff>
      <xdr:row>1</xdr:row>
      <xdr:rowOff>46183</xdr:rowOff>
    </xdr:from>
    <xdr:to>
      <xdr:col>2</xdr:col>
      <xdr:colOff>533526</xdr:colOff>
      <xdr:row>4</xdr:row>
      <xdr:rowOff>149094</xdr:rowOff>
    </xdr:to>
    <xdr:pic>
      <xdr:nvPicPr>
        <xdr:cNvPr id="2" name="Picture 1">
          <a:extLst>
            <a:ext uri="{FF2B5EF4-FFF2-40B4-BE49-F238E27FC236}">
              <a16:creationId xmlns:a16="http://schemas.microsoft.com/office/drawing/2014/main" id="{CEB8B64F-9293-4C41-B937-580B0B4D3EC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409" y="312883"/>
          <a:ext cx="2900467" cy="588686"/>
        </a:xfrm>
        <a:prstGeom prst="rect">
          <a:avLst/>
        </a:prstGeom>
      </xdr:spPr>
    </xdr:pic>
    <xdr:clientData/>
  </xdr:twoCellAnchor>
  <xdr:twoCellAnchor>
    <xdr:from>
      <xdr:col>2</xdr:col>
      <xdr:colOff>514348</xdr:colOff>
      <xdr:row>1</xdr:row>
      <xdr:rowOff>105930</xdr:rowOff>
    </xdr:from>
    <xdr:to>
      <xdr:col>16</xdr:col>
      <xdr:colOff>276224</xdr:colOff>
      <xdr:row>5</xdr:row>
      <xdr:rowOff>13703</xdr:rowOff>
    </xdr:to>
    <xdr:sp macro="" textlink="">
      <xdr:nvSpPr>
        <xdr:cNvPr id="3" name="TextBox 2">
          <a:extLst>
            <a:ext uri="{FF2B5EF4-FFF2-40B4-BE49-F238E27FC236}">
              <a16:creationId xmlns:a16="http://schemas.microsoft.com/office/drawing/2014/main" id="{E43A02DA-5C1C-4C86-853B-F2C7EAA24AAF}"/>
            </a:ext>
          </a:extLst>
        </xdr:cNvPr>
        <xdr:cNvSpPr txBox="1"/>
      </xdr:nvSpPr>
      <xdr:spPr>
        <a:xfrm>
          <a:off x="2933698" y="3726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Current GP Workforce &amp; Projections - South Australia</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4" name="Chart 3">
          <a:extLst>
            <a:ext uri="{FF2B5EF4-FFF2-40B4-BE49-F238E27FC236}">
              <a16:creationId xmlns:a16="http://schemas.microsoft.com/office/drawing/2014/main" id="{9AD6240B-BFE5-4B12-B478-5B1399F99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124239</xdr:colOff>
      <xdr:row>21</xdr:row>
      <xdr:rowOff>82831</xdr:rowOff>
    </xdr:from>
    <xdr:to>
      <xdr:col>18</xdr:col>
      <xdr:colOff>637914</xdr:colOff>
      <xdr:row>35</xdr:row>
      <xdr:rowOff>126331</xdr:rowOff>
    </xdr:to>
    <xdr:graphicFrame macro="">
      <xdr:nvGraphicFramePr>
        <xdr:cNvPr id="5" name="Chart 4">
          <a:extLst>
            <a:ext uri="{FF2B5EF4-FFF2-40B4-BE49-F238E27FC236}">
              <a16:creationId xmlns:a16="http://schemas.microsoft.com/office/drawing/2014/main" id="{078F64A6-AE14-4313-9D7B-1CC89C0D3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wd.health.gov.au/resources/primary/gp-supply-and-demand-model-methodology-paper-august-2024.pdf" TargetMode="External"/><Relationship Id="rId1" Type="http://schemas.openxmlformats.org/officeDocument/2006/relationships/hyperlink" Target="https://hwd.health.gov.au/resources/information/methods-gp-workload.htm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
  <sheetViews>
    <sheetView workbookViewId="0">
      <pane ySplit="2" topLeftCell="A3" activePane="bottomLeft" state="frozen"/>
      <selection activeCell="B17" sqref="B17"/>
      <selection pane="bottomLeft" activeCell="B17" sqref="B17"/>
    </sheetView>
  </sheetViews>
  <sheetFormatPr defaultRowHeight="15" x14ac:dyDescent="0.25"/>
  <cols>
    <col min="1" max="1" width="22.140625" customWidth="1" collapsed="1"/>
    <col min="2" max="2" width="39.7109375" bestFit="1" customWidth="1" collapsed="1"/>
    <col min="3" max="5" width="10.85546875" hidden="1" customWidth="1" collapsed="1"/>
    <col min="6" max="9" width="6.42578125" hidden="1" customWidth="1" collapsed="1"/>
    <col min="10" max="10" width="7.85546875" bestFit="1" customWidth="1" collapsed="1"/>
    <col min="11" max="12" width="10.85546875" customWidth="1" collapsed="1"/>
    <col min="13" max="13" width="10.140625" customWidth="1" collapsed="1"/>
    <col min="14" max="17" width="10.85546875" hidden="1" customWidth="1" collapsed="1"/>
    <col min="18" max="18" width="10.85546875" customWidth="1" collapsed="1"/>
    <col min="19" max="22" width="10.85546875" hidden="1" customWidth="1" collapsed="1"/>
    <col min="23" max="23" width="10.85546875" customWidth="1" collapsed="1"/>
    <col min="24" max="27" width="10.85546875" hidden="1" customWidth="1" collapsed="1"/>
    <col min="28" max="28" width="10.85546875" customWidth="1" collapsed="1"/>
    <col min="29" max="32" width="10.85546875" hidden="1" customWidth="1" collapsed="1"/>
    <col min="33" max="33" width="10.85546875" customWidth="1" collapsed="1"/>
    <col min="34" max="37" width="10.85546875" hidden="1" customWidth="1" collapsed="1"/>
    <col min="38" max="48" width="10.85546875" customWidth="1" collapsed="1"/>
  </cols>
  <sheetData>
    <row r="1" spans="1:38" x14ac:dyDescent="0.25">
      <c r="A1" s="98" t="s">
        <v>0</v>
      </c>
      <c r="B1" s="99"/>
      <c r="C1" s="99"/>
      <c r="D1" s="99"/>
      <c r="E1" s="99"/>
      <c r="F1" s="99"/>
      <c r="G1" s="99"/>
      <c r="H1" s="99"/>
      <c r="I1" s="99"/>
      <c r="J1" s="99"/>
      <c r="K1" s="99"/>
      <c r="L1" s="99"/>
      <c r="M1" s="99"/>
      <c r="N1" s="99"/>
      <c r="O1" s="99"/>
    </row>
    <row r="2" spans="1:38" x14ac:dyDescent="0.25">
      <c r="A2" s="99"/>
      <c r="B2" s="99"/>
      <c r="C2" s="99"/>
      <c r="D2" s="99"/>
      <c r="E2" s="99"/>
      <c r="F2" s="99"/>
      <c r="G2" s="99"/>
      <c r="H2" s="99"/>
      <c r="I2" s="99"/>
      <c r="J2" s="99"/>
      <c r="K2" s="99"/>
      <c r="L2" s="99"/>
      <c r="M2" s="99"/>
      <c r="N2" s="99"/>
      <c r="O2" s="99"/>
    </row>
    <row r="3" spans="1:38" ht="16.5" x14ac:dyDescent="0.3">
      <c r="A3" s="1" t="s">
        <v>1</v>
      </c>
      <c r="B3" s="1" t="s">
        <v>2</v>
      </c>
      <c r="C3" s="1">
        <v>2015</v>
      </c>
      <c r="D3" s="1">
        <v>2016</v>
      </c>
      <c r="E3" s="1">
        <v>2017</v>
      </c>
      <c r="F3" s="1">
        <v>2018</v>
      </c>
      <c r="G3" s="1">
        <v>2019</v>
      </c>
      <c r="H3" s="1">
        <v>2020</v>
      </c>
      <c r="I3" s="1">
        <v>2021</v>
      </c>
      <c r="J3" s="1">
        <v>2022</v>
      </c>
      <c r="K3" s="1">
        <v>2023</v>
      </c>
      <c r="L3" s="1">
        <v>2024</v>
      </c>
      <c r="M3" s="1">
        <v>2025</v>
      </c>
      <c r="N3" s="1">
        <v>2026</v>
      </c>
      <c r="O3" s="1">
        <v>2027</v>
      </c>
      <c r="P3" s="1">
        <v>2028</v>
      </c>
      <c r="Q3" s="1">
        <v>2029</v>
      </c>
      <c r="R3" s="1">
        <v>2030</v>
      </c>
      <c r="S3" s="1">
        <v>2031</v>
      </c>
      <c r="T3" s="1">
        <v>2032</v>
      </c>
      <c r="U3" s="1">
        <v>2033</v>
      </c>
      <c r="V3" s="1">
        <v>2034</v>
      </c>
      <c r="W3" s="1">
        <v>2035</v>
      </c>
      <c r="X3" s="1">
        <v>2036</v>
      </c>
      <c r="Y3" s="1">
        <v>2037</v>
      </c>
      <c r="Z3" s="1">
        <v>2038</v>
      </c>
      <c r="AA3" s="1">
        <v>2039</v>
      </c>
      <c r="AB3" s="1">
        <v>2040</v>
      </c>
      <c r="AC3" s="1">
        <v>2041</v>
      </c>
      <c r="AD3" s="1">
        <v>2042</v>
      </c>
      <c r="AE3" s="1">
        <v>2043</v>
      </c>
      <c r="AF3" s="1">
        <v>2044</v>
      </c>
      <c r="AG3" s="1">
        <v>2045</v>
      </c>
      <c r="AH3" s="1">
        <v>2046</v>
      </c>
      <c r="AI3" s="1">
        <v>2047</v>
      </c>
      <c r="AJ3" s="1">
        <v>2048</v>
      </c>
      <c r="AK3" s="1">
        <v>2049</v>
      </c>
      <c r="AL3" s="1">
        <v>2050</v>
      </c>
    </row>
    <row r="4" spans="1:38" x14ac:dyDescent="0.25">
      <c r="A4" s="2" t="s">
        <v>3</v>
      </c>
      <c r="B4" s="2" t="s">
        <v>4</v>
      </c>
      <c r="C4" s="81" t="s">
        <v>5</v>
      </c>
      <c r="D4" s="81" t="s">
        <v>5</v>
      </c>
      <c r="E4" s="81" t="s">
        <v>5</v>
      </c>
      <c r="F4" s="81" t="s">
        <v>5</v>
      </c>
      <c r="G4" s="81" t="s">
        <v>5</v>
      </c>
      <c r="H4" s="81" t="s">
        <v>5</v>
      </c>
      <c r="I4" s="81" t="s">
        <v>5</v>
      </c>
      <c r="J4" s="81">
        <v>29920.5</v>
      </c>
      <c r="K4" s="82">
        <v>30354.400000000001</v>
      </c>
      <c r="L4" s="82">
        <v>30729.4</v>
      </c>
      <c r="M4" s="82">
        <v>31056.1</v>
      </c>
      <c r="N4" s="82">
        <v>31288.2</v>
      </c>
      <c r="O4" s="82">
        <v>31413.599999999999</v>
      </c>
      <c r="P4" s="82">
        <v>31488.3</v>
      </c>
      <c r="Q4" s="82">
        <v>31939.8</v>
      </c>
      <c r="R4" s="82">
        <v>32441.7</v>
      </c>
      <c r="S4" s="82">
        <v>32838.1</v>
      </c>
      <c r="T4" s="82">
        <v>33331.300000000003</v>
      </c>
      <c r="U4" s="82">
        <v>33744.6</v>
      </c>
      <c r="V4" s="82">
        <v>34152.800000000003</v>
      </c>
      <c r="W4" s="82">
        <v>34428</v>
      </c>
      <c r="X4" s="82">
        <v>34742</v>
      </c>
      <c r="Y4" s="82">
        <v>35003.9</v>
      </c>
      <c r="Z4" s="82">
        <v>35370.5</v>
      </c>
      <c r="AA4" s="82">
        <v>35790.6</v>
      </c>
      <c r="AB4" s="82">
        <v>36341.300000000003</v>
      </c>
      <c r="AC4" s="82">
        <v>36706.9</v>
      </c>
      <c r="AD4" s="82">
        <v>37068</v>
      </c>
      <c r="AE4" s="82">
        <v>37482.1</v>
      </c>
      <c r="AF4" s="82">
        <v>37961</v>
      </c>
      <c r="AG4" s="82">
        <v>38035.300000000003</v>
      </c>
      <c r="AH4" s="82">
        <v>38411.199999999997</v>
      </c>
      <c r="AI4" s="82">
        <v>38790.699999999997</v>
      </c>
      <c r="AJ4" s="82">
        <v>38949.800000000003</v>
      </c>
      <c r="AK4" s="82">
        <v>39542.699999999997</v>
      </c>
      <c r="AL4" s="82"/>
    </row>
    <row r="5" spans="1:38" x14ac:dyDescent="0.25">
      <c r="A5" s="83" t="s">
        <v>6</v>
      </c>
      <c r="B5" s="2" t="s">
        <v>7</v>
      </c>
      <c r="C5" s="84" t="s">
        <v>5</v>
      </c>
      <c r="D5" s="84" t="s">
        <v>5</v>
      </c>
      <c r="E5" s="84" t="s">
        <v>5</v>
      </c>
      <c r="F5" s="84" t="s">
        <v>5</v>
      </c>
      <c r="G5" s="84" t="s">
        <v>5</v>
      </c>
      <c r="H5" s="84" t="s">
        <v>5</v>
      </c>
      <c r="I5" s="84" t="s">
        <v>5</v>
      </c>
      <c r="J5" s="84">
        <v>38881</v>
      </c>
      <c r="K5" s="85">
        <v>39569</v>
      </c>
      <c r="L5" s="85">
        <v>40060</v>
      </c>
      <c r="M5" s="85">
        <v>40561</v>
      </c>
      <c r="N5" s="85">
        <v>41075</v>
      </c>
      <c r="O5" s="85">
        <v>41572</v>
      </c>
      <c r="P5" s="85">
        <v>42042</v>
      </c>
      <c r="Q5" s="85">
        <v>42533</v>
      </c>
      <c r="R5" s="85">
        <v>43046</v>
      </c>
      <c r="S5" s="85">
        <v>43475</v>
      </c>
      <c r="T5" s="85">
        <v>44013</v>
      </c>
      <c r="U5" s="85">
        <v>44574</v>
      </c>
      <c r="V5" s="85">
        <v>45132</v>
      </c>
      <c r="W5" s="85">
        <v>45623</v>
      </c>
      <c r="X5" s="85">
        <v>46222</v>
      </c>
      <c r="Y5" s="85">
        <v>46675</v>
      </c>
      <c r="Z5" s="85">
        <v>47106</v>
      </c>
      <c r="AA5" s="85">
        <v>47540</v>
      </c>
      <c r="AB5" s="85">
        <v>48034</v>
      </c>
      <c r="AC5" s="85">
        <v>48427</v>
      </c>
      <c r="AD5" s="85">
        <v>48849</v>
      </c>
      <c r="AE5" s="85">
        <v>49300</v>
      </c>
      <c r="AF5" s="85">
        <v>49827</v>
      </c>
      <c r="AG5" s="85">
        <v>50204</v>
      </c>
      <c r="AH5" s="85">
        <v>50589</v>
      </c>
      <c r="AI5" s="85">
        <v>51080</v>
      </c>
      <c r="AJ5" s="85">
        <v>51483</v>
      </c>
      <c r="AK5" s="85">
        <v>51939</v>
      </c>
      <c r="AL5" s="85"/>
    </row>
    <row r="6" spans="1:38" x14ac:dyDescent="0.25">
      <c r="A6" s="2" t="s">
        <v>8</v>
      </c>
      <c r="B6" s="2" t="s">
        <v>4</v>
      </c>
      <c r="C6" s="81" t="s">
        <v>5</v>
      </c>
      <c r="D6" s="81" t="s">
        <v>5</v>
      </c>
      <c r="E6" s="81" t="s">
        <v>5</v>
      </c>
      <c r="F6" s="81" t="s">
        <v>5</v>
      </c>
      <c r="G6" s="81" t="s">
        <v>5</v>
      </c>
      <c r="H6" s="81" t="s">
        <v>5</v>
      </c>
      <c r="I6" s="81" t="s">
        <v>5</v>
      </c>
      <c r="J6" s="81">
        <v>29920.5</v>
      </c>
      <c r="K6" s="82">
        <v>32279.8</v>
      </c>
      <c r="L6" s="82">
        <v>32940.6</v>
      </c>
      <c r="M6" s="82">
        <v>33589.300000000003</v>
      </c>
      <c r="N6" s="82">
        <v>34227</v>
      </c>
      <c r="O6" s="82">
        <v>34863.699999999997</v>
      </c>
      <c r="P6" s="82">
        <v>35498.1</v>
      </c>
      <c r="Q6" s="82">
        <v>36117.199999999997</v>
      </c>
      <c r="R6" s="82">
        <v>36746.400000000001</v>
      </c>
      <c r="S6" s="82">
        <v>37356.199999999997</v>
      </c>
      <c r="T6" s="82">
        <v>37980.9</v>
      </c>
      <c r="U6" s="82">
        <v>38610</v>
      </c>
      <c r="V6" s="82">
        <v>39235.9</v>
      </c>
      <c r="W6" s="82">
        <v>39847.699999999997</v>
      </c>
      <c r="X6" s="82">
        <v>40457.199999999997</v>
      </c>
      <c r="Y6" s="82">
        <v>41050.5</v>
      </c>
      <c r="Z6" s="82">
        <v>41636.1</v>
      </c>
      <c r="AA6" s="82">
        <v>42229.599999999999</v>
      </c>
      <c r="AB6" s="82">
        <v>42828.6</v>
      </c>
      <c r="AC6" s="82">
        <v>43422.7</v>
      </c>
      <c r="AD6" s="82">
        <v>44020.4</v>
      </c>
      <c r="AE6" s="82">
        <v>44599.3</v>
      </c>
      <c r="AF6" s="82">
        <v>45169.3</v>
      </c>
      <c r="AG6" s="82">
        <v>45746.9</v>
      </c>
      <c r="AH6" s="82">
        <v>46308.3</v>
      </c>
      <c r="AI6" s="82">
        <v>46872.7</v>
      </c>
      <c r="AJ6" s="82">
        <v>47416.9</v>
      </c>
      <c r="AK6" s="82">
        <v>47985</v>
      </c>
      <c r="AL6" s="82"/>
    </row>
    <row r="7" spans="1:38" x14ac:dyDescent="0.25">
      <c r="A7" s="83" t="s">
        <v>6</v>
      </c>
      <c r="B7" s="2" t="s">
        <v>7</v>
      </c>
      <c r="C7" s="84" t="s">
        <v>5</v>
      </c>
      <c r="D7" s="84" t="s">
        <v>5</v>
      </c>
      <c r="E7" s="84" t="s">
        <v>5</v>
      </c>
      <c r="F7" s="84" t="s">
        <v>5</v>
      </c>
      <c r="G7" s="84" t="s">
        <v>5</v>
      </c>
      <c r="H7" s="84" t="s">
        <v>5</v>
      </c>
      <c r="I7" s="84" t="s">
        <v>5</v>
      </c>
      <c r="J7" s="84"/>
      <c r="K7" s="85"/>
      <c r="L7" s="85"/>
      <c r="M7" s="100" t="s">
        <v>9</v>
      </c>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row>
    <row r="8" spans="1:38" x14ac:dyDescent="0.25">
      <c r="A8" s="2" t="s">
        <v>10</v>
      </c>
      <c r="B8" s="2" t="s">
        <v>4</v>
      </c>
      <c r="C8" s="81" t="s">
        <v>5</v>
      </c>
      <c r="D8" s="81" t="s">
        <v>5</v>
      </c>
      <c r="E8" s="81" t="s">
        <v>5</v>
      </c>
      <c r="F8" s="81" t="s">
        <v>5</v>
      </c>
      <c r="G8" s="81" t="s">
        <v>5</v>
      </c>
      <c r="H8" s="81" t="s">
        <v>5</v>
      </c>
      <c r="I8" s="81" t="s">
        <v>5</v>
      </c>
      <c r="J8" s="81" t="s">
        <v>5</v>
      </c>
      <c r="K8" s="3">
        <v>-1925.4</v>
      </c>
      <c r="L8" s="3">
        <v>-2211.1999999999998</v>
      </c>
      <c r="M8" s="3">
        <v>-2533.1999999999998</v>
      </c>
      <c r="N8" s="3">
        <v>-2938.8</v>
      </c>
      <c r="O8" s="3">
        <v>-3450.1</v>
      </c>
      <c r="P8" s="3">
        <v>-4009.9</v>
      </c>
      <c r="Q8" s="3">
        <v>-4177.3</v>
      </c>
      <c r="R8" s="3">
        <v>-4304.7</v>
      </c>
      <c r="S8" s="3">
        <v>-4518</v>
      </c>
      <c r="T8" s="3">
        <v>-4649.6000000000004</v>
      </c>
      <c r="U8" s="3">
        <v>-4865.3999999999996</v>
      </c>
      <c r="V8" s="3">
        <v>-5083.1000000000004</v>
      </c>
      <c r="W8" s="3">
        <v>-5419.7</v>
      </c>
      <c r="X8" s="3">
        <v>-5715.2</v>
      </c>
      <c r="Y8" s="3">
        <v>-6046.6</v>
      </c>
      <c r="Z8" s="3">
        <v>-6265.7</v>
      </c>
      <c r="AA8" s="3">
        <v>-6439</v>
      </c>
      <c r="AB8" s="3">
        <v>-6487.3</v>
      </c>
      <c r="AC8" s="3">
        <v>-6715.8</v>
      </c>
      <c r="AD8" s="3">
        <v>-6952.4</v>
      </c>
      <c r="AE8" s="3">
        <v>-7117.2</v>
      </c>
      <c r="AF8" s="3">
        <v>-7208.3</v>
      </c>
      <c r="AG8" s="3">
        <v>-7711.6</v>
      </c>
      <c r="AH8" s="3">
        <v>-7897.1</v>
      </c>
      <c r="AI8" s="3">
        <v>-8081.9</v>
      </c>
      <c r="AJ8" s="3">
        <v>-8467.2000000000007</v>
      </c>
      <c r="AK8" s="3">
        <v>-8442.2999999999993</v>
      </c>
      <c r="AL8" s="3"/>
    </row>
    <row r="9" spans="1:38" x14ac:dyDescent="0.25">
      <c r="A9" s="83" t="s">
        <v>6</v>
      </c>
      <c r="B9" s="2" t="s">
        <v>7</v>
      </c>
      <c r="C9" s="84" t="s">
        <v>5</v>
      </c>
      <c r="D9" s="84" t="s">
        <v>5</v>
      </c>
      <c r="E9" s="84" t="s">
        <v>5</v>
      </c>
      <c r="F9" s="84" t="s">
        <v>5</v>
      </c>
      <c r="G9" s="84" t="s">
        <v>5</v>
      </c>
      <c r="H9" s="84" t="s">
        <v>5</v>
      </c>
      <c r="I9" s="84" t="s">
        <v>5</v>
      </c>
      <c r="J9" s="84"/>
      <c r="K9" s="85"/>
      <c r="L9" s="85"/>
      <c r="M9" s="100" t="s">
        <v>9</v>
      </c>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row>
    <row r="10" spans="1:38" x14ac:dyDescent="0.25">
      <c r="A10" s="2" t="s">
        <v>11</v>
      </c>
      <c r="B10" s="2" t="s">
        <v>4</v>
      </c>
      <c r="C10" s="81" t="s">
        <v>5</v>
      </c>
      <c r="D10" s="81" t="s">
        <v>5</v>
      </c>
      <c r="E10" s="81" t="s">
        <v>5</v>
      </c>
      <c r="F10" s="81" t="s">
        <v>5</v>
      </c>
      <c r="G10" s="81" t="s">
        <v>5</v>
      </c>
      <c r="H10" s="81" t="s">
        <v>5</v>
      </c>
      <c r="I10" s="81" t="s">
        <v>5</v>
      </c>
      <c r="J10" s="81" t="s">
        <v>5</v>
      </c>
      <c r="K10" s="82">
        <v>33893.800000000003</v>
      </c>
      <c r="L10" s="82">
        <v>34587.699999999997</v>
      </c>
      <c r="M10" s="82">
        <v>35268.699999999997</v>
      </c>
      <c r="N10" s="82">
        <v>35938.400000000001</v>
      </c>
      <c r="O10" s="82">
        <v>36606.800000000003</v>
      </c>
      <c r="P10" s="82">
        <v>37273.1</v>
      </c>
      <c r="Q10" s="82">
        <v>37923</v>
      </c>
      <c r="R10" s="82">
        <v>38583.699999999997</v>
      </c>
      <c r="S10" s="82">
        <v>39224</v>
      </c>
      <c r="T10" s="82">
        <v>39880</v>
      </c>
      <c r="U10" s="82">
        <v>40540.5</v>
      </c>
      <c r="V10" s="82">
        <v>41197.699999999997</v>
      </c>
      <c r="W10" s="82">
        <v>41840.1</v>
      </c>
      <c r="X10" s="82">
        <v>42480.1</v>
      </c>
      <c r="Y10" s="82">
        <v>43103</v>
      </c>
      <c r="Z10" s="82">
        <v>43718</v>
      </c>
      <c r="AA10" s="82">
        <v>44341.1</v>
      </c>
      <c r="AB10" s="82">
        <v>44970.1</v>
      </c>
      <c r="AC10" s="82">
        <v>45593.8</v>
      </c>
      <c r="AD10" s="82">
        <v>46221.4</v>
      </c>
      <c r="AE10" s="82">
        <v>46829.3</v>
      </c>
      <c r="AF10" s="82">
        <v>47427.8</v>
      </c>
      <c r="AG10" s="82">
        <v>48034.2</v>
      </c>
      <c r="AH10" s="82">
        <v>48623.7</v>
      </c>
      <c r="AI10" s="82">
        <v>49216.3</v>
      </c>
      <c r="AJ10" s="82">
        <v>49787.8</v>
      </c>
      <c r="AK10" s="82">
        <v>50384.3</v>
      </c>
      <c r="AL10" s="82"/>
    </row>
    <row r="11" spans="1:38" x14ac:dyDescent="0.25">
      <c r="A11" s="83" t="s">
        <v>6</v>
      </c>
      <c r="B11" s="2" t="s">
        <v>7</v>
      </c>
      <c r="C11" s="84" t="s">
        <v>5</v>
      </c>
      <c r="D11" s="84" t="s">
        <v>5</v>
      </c>
      <c r="E11" s="84" t="s">
        <v>5</v>
      </c>
      <c r="F11" s="84" t="s">
        <v>5</v>
      </c>
      <c r="G11" s="84" t="s">
        <v>5</v>
      </c>
      <c r="H11" s="84" t="s">
        <v>5</v>
      </c>
      <c r="I11" s="84" t="s">
        <v>5</v>
      </c>
      <c r="J11" s="84"/>
      <c r="K11" s="85"/>
      <c r="L11" s="85"/>
      <c r="M11" s="100" t="s">
        <v>9</v>
      </c>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row>
    <row r="12" spans="1:38" x14ac:dyDescent="0.25">
      <c r="A12" s="2" t="s">
        <v>12</v>
      </c>
      <c r="B12" s="2" t="s">
        <v>4</v>
      </c>
      <c r="C12" s="81" t="s">
        <v>5</v>
      </c>
      <c r="D12" s="81" t="s">
        <v>5</v>
      </c>
      <c r="E12" s="81" t="s">
        <v>5</v>
      </c>
      <c r="F12" s="81" t="s">
        <v>5</v>
      </c>
      <c r="G12" s="81" t="s">
        <v>5</v>
      </c>
      <c r="H12" s="81" t="s">
        <v>5</v>
      </c>
      <c r="I12" s="81" t="s">
        <v>5</v>
      </c>
      <c r="J12" s="81" t="s">
        <v>5</v>
      </c>
      <c r="K12" s="3">
        <v>-2021.7</v>
      </c>
      <c r="L12" s="3">
        <v>-2321.8000000000002</v>
      </c>
      <c r="M12" s="3">
        <v>-2659.9</v>
      </c>
      <c r="N12" s="3">
        <v>-3085.7</v>
      </c>
      <c r="O12" s="3">
        <v>-3622.6</v>
      </c>
      <c r="P12" s="3">
        <v>-4210.3999999999996</v>
      </c>
      <c r="Q12" s="3">
        <v>-4386.2</v>
      </c>
      <c r="R12" s="3">
        <v>-4519.8999999999996</v>
      </c>
      <c r="S12" s="3">
        <v>-4743.8999999999996</v>
      </c>
      <c r="T12" s="3">
        <v>-4882.1000000000004</v>
      </c>
      <c r="U12" s="3">
        <v>-5108.7</v>
      </c>
      <c r="V12" s="3">
        <v>-5337.2</v>
      </c>
      <c r="W12" s="3">
        <v>-5690.7</v>
      </c>
      <c r="X12" s="3">
        <v>-6001</v>
      </c>
      <c r="Y12" s="3">
        <v>-6349</v>
      </c>
      <c r="Z12" s="3">
        <v>-6578.9</v>
      </c>
      <c r="AA12" s="3">
        <v>-6761</v>
      </c>
      <c r="AB12" s="3">
        <v>-6811.7</v>
      </c>
      <c r="AC12" s="3">
        <v>-7051.6</v>
      </c>
      <c r="AD12" s="3">
        <v>-7300</v>
      </c>
      <c r="AE12" s="3">
        <v>-7473</v>
      </c>
      <c r="AF12" s="3">
        <v>-7568.7</v>
      </c>
      <c r="AG12" s="3">
        <v>-8097.1</v>
      </c>
      <c r="AH12" s="3">
        <v>-8291.9</v>
      </c>
      <c r="AI12" s="3">
        <v>-8486</v>
      </c>
      <c r="AJ12" s="3">
        <v>-8890.5</v>
      </c>
      <c r="AK12" s="3">
        <v>-8864.4</v>
      </c>
      <c r="AL12" s="3"/>
    </row>
    <row r="13" spans="1:38" x14ac:dyDescent="0.25">
      <c r="A13" s="83" t="s">
        <v>6</v>
      </c>
      <c r="B13" s="2" t="s">
        <v>7</v>
      </c>
      <c r="C13" s="84" t="s">
        <v>5</v>
      </c>
      <c r="D13" s="84" t="s">
        <v>5</v>
      </c>
      <c r="E13" s="84" t="s">
        <v>5</v>
      </c>
      <c r="F13" s="84" t="s">
        <v>5</v>
      </c>
      <c r="G13" s="84" t="s">
        <v>5</v>
      </c>
      <c r="H13" s="84" t="s">
        <v>5</v>
      </c>
      <c r="I13" s="84" t="s">
        <v>5</v>
      </c>
      <c r="J13" s="84"/>
      <c r="K13" s="85"/>
      <c r="L13" s="85"/>
      <c r="M13" s="100" t="s">
        <v>9</v>
      </c>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row>
    <row r="14" spans="1:38" ht="16.5" x14ac:dyDescent="0.3">
      <c r="A14" s="1" t="s">
        <v>13</v>
      </c>
      <c r="B14" s="1" t="s">
        <v>6</v>
      </c>
      <c r="C14" s="1" t="s">
        <v>6</v>
      </c>
      <c r="D14" s="1" t="s">
        <v>6</v>
      </c>
      <c r="E14" s="1" t="s">
        <v>6</v>
      </c>
      <c r="F14" s="1" t="s">
        <v>6</v>
      </c>
      <c r="G14" s="1" t="s">
        <v>6</v>
      </c>
      <c r="H14" s="1" t="s">
        <v>6</v>
      </c>
      <c r="I14" s="1" t="s">
        <v>6</v>
      </c>
      <c r="J14" s="1" t="s">
        <v>6</v>
      </c>
      <c r="K14" s="1" t="s">
        <v>6</v>
      </c>
      <c r="L14" s="1" t="s">
        <v>6</v>
      </c>
      <c r="M14" s="1" t="s">
        <v>6</v>
      </c>
      <c r="N14" s="1" t="s">
        <v>6</v>
      </c>
      <c r="O14" s="1" t="s">
        <v>6</v>
      </c>
      <c r="P14" s="1" t="s">
        <v>6</v>
      </c>
      <c r="Q14" s="1" t="s">
        <v>6</v>
      </c>
      <c r="R14" s="1" t="s">
        <v>6</v>
      </c>
      <c r="S14" s="1" t="s">
        <v>6</v>
      </c>
      <c r="T14" s="1" t="s">
        <v>6</v>
      </c>
      <c r="U14" s="1" t="s">
        <v>6</v>
      </c>
      <c r="V14" s="1" t="s">
        <v>6</v>
      </c>
      <c r="W14" s="1" t="s">
        <v>6</v>
      </c>
      <c r="X14" s="1" t="s">
        <v>6</v>
      </c>
      <c r="Y14" s="1" t="s">
        <v>6</v>
      </c>
      <c r="Z14" s="1" t="s">
        <v>6</v>
      </c>
      <c r="AA14" s="1" t="s">
        <v>6</v>
      </c>
      <c r="AB14" s="1" t="s">
        <v>6</v>
      </c>
      <c r="AC14" s="1" t="s">
        <v>6</v>
      </c>
      <c r="AD14" s="1" t="s">
        <v>6</v>
      </c>
      <c r="AE14" s="1" t="s">
        <v>6</v>
      </c>
      <c r="AF14" s="1" t="s">
        <v>6</v>
      </c>
      <c r="AG14" s="1" t="s">
        <v>6</v>
      </c>
      <c r="AH14" s="1" t="s">
        <v>6</v>
      </c>
      <c r="AI14" s="1" t="s">
        <v>6</v>
      </c>
      <c r="AJ14" s="1" t="s">
        <v>6</v>
      </c>
      <c r="AK14" s="1" t="s">
        <v>6</v>
      </c>
      <c r="AL14" s="1"/>
    </row>
    <row r="15" spans="1:38" x14ac:dyDescent="0.25">
      <c r="A15" s="83" t="s">
        <v>6</v>
      </c>
      <c r="B15" s="83" t="s">
        <v>7</v>
      </c>
      <c r="C15" s="81" t="s">
        <v>6</v>
      </c>
      <c r="D15" s="81" t="s">
        <v>6</v>
      </c>
      <c r="E15" s="81" t="s">
        <v>6</v>
      </c>
      <c r="F15" s="81" t="s">
        <v>6</v>
      </c>
      <c r="G15" s="81" t="s">
        <v>6</v>
      </c>
      <c r="H15" s="81" t="s">
        <v>6</v>
      </c>
      <c r="I15" s="81" t="s">
        <v>6</v>
      </c>
      <c r="J15" s="81" t="s">
        <v>6</v>
      </c>
      <c r="K15" s="83" t="s">
        <v>6</v>
      </c>
      <c r="L15" s="83" t="s">
        <v>6</v>
      </c>
      <c r="M15" s="83" t="s">
        <v>6</v>
      </c>
      <c r="N15" s="83" t="s">
        <v>6</v>
      </c>
      <c r="O15" s="83" t="s">
        <v>6</v>
      </c>
      <c r="P15" s="83" t="s">
        <v>6</v>
      </c>
      <c r="Q15" s="83" t="s">
        <v>6</v>
      </c>
      <c r="R15" s="83" t="s">
        <v>6</v>
      </c>
      <c r="S15" s="83" t="s">
        <v>6</v>
      </c>
      <c r="T15" s="83" t="s">
        <v>6</v>
      </c>
      <c r="U15" s="83" t="s">
        <v>6</v>
      </c>
      <c r="V15" s="83" t="s">
        <v>6</v>
      </c>
      <c r="W15" s="83" t="s">
        <v>6</v>
      </c>
      <c r="X15" s="83" t="s">
        <v>6</v>
      </c>
      <c r="Y15" s="83" t="s">
        <v>6</v>
      </c>
      <c r="Z15" s="83" t="s">
        <v>6</v>
      </c>
      <c r="AA15" s="83" t="s">
        <v>6</v>
      </c>
      <c r="AB15" s="83" t="s">
        <v>6</v>
      </c>
      <c r="AC15" s="83" t="s">
        <v>6</v>
      </c>
      <c r="AD15" s="83" t="s">
        <v>6</v>
      </c>
      <c r="AE15" s="83" t="s">
        <v>6</v>
      </c>
      <c r="AF15" s="83" t="s">
        <v>6</v>
      </c>
      <c r="AG15" s="83" t="s">
        <v>6</v>
      </c>
      <c r="AH15" s="83" t="s">
        <v>6</v>
      </c>
      <c r="AI15" s="83" t="s">
        <v>6</v>
      </c>
      <c r="AJ15" s="83" t="s">
        <v>6</v>
      </c>
      <c r="AK15" s="83" t="s">
        <v>6</v>
      </c>
      <c r="AL15" s="83"/>
    </row>
    <row r="16" spans="1:38" x14ac:dyDescent="0.25">
      <c r="A16" s="83" t="s">
        <v>6</v>
      </c>
      <c r="B16" s="86" t="s">
        <v>14</v>
      </c>
      <c r="C16" s="81" t="s">
        <v>6</v>
      </c>
      <c r="D16" s="81" t="s">
        <v>6</v>
      </c>
      <c r="E16" s="81" t="s">
        <v>6</v>
      </c>
      <c r="F16" s="81" t="s">
        <v>6</v>
      </c>
      <c r="G16" s="81" t="s">
        <v>6</v>
      </c>
      <c r="H16" s="81" t="s">
        <v>6</v>
      </c>
      <c r="I16" s="81" t="s">
        <v>6</v>
      </c>
      <c r="J16" s="81" t="s">
        <v>6</v>
      </c>
      <c r="K16" s="83" t="s">
        <v>6</v>
      </c>
      <c r="L16" s="83" t="s">
        <v>6</v>
      </c>
      <c r="M16" s="83" t="s">
        <v>6</v>
      </c>
      <c r="N16" s="83" t="s">
        <v>6</v>
      </c>
      <c r="O16" s="83" t="s">
        <v>6</v>
      </c>
      <c r="P16" s="83" t="s">
        <v>6</v>
      </c>
      <c r="Q16" s="83" t="s">
        <v>6</v>
      </c>
      <c r="R16" s="83" t="s">
        <v>6</v>
      </c>
      <c r="S16" s="83" t="s">
        <v>6</v>
      </c>
      <c r="T16" s="83" t="s">
        <v>6</v>
      </c>
      <c r="U16" s="83" t="s">
        <v>6</v>
      </c>
      <c r="V16" s="83" t="s">
        <v>6</v>
      </c>
      <c r="W16" s="83" t="s">
        <v>6</v>
      </c>
      <c r="X16" s="83" t="s">
        <v>6</v>
      </c>
      <c r="Y16" s="83" t="s">
        <v>6</v>
      </c>
      <c r="Z16" s="83" t="s">
        <v>6</v>
      </c>
      <c r="AA16" s="83" t="s">
        <v>6</v>
      </c>
      <c r="AB16" s="83" t="s">
        <v>6</v>
      </c>
      <c r="AC16" s="83" t="s">
        <v>6</v>
      </c>
      <c r="AD16" s="83" t="s">
        <v>6</v>
      </c>
      <c r="AE16" s="83" t="s">
        <v>6</v>
      </c>
      <c r="AF16" s="83" t="s">
        <v>6</v>
      </c>
      <c r="AG16" s="83" t="s">
        <v>6</v>
      </c>
      <c r="AH16" s="83" t="s">
        <v>6</v>
      </c>
      <c r="AI16" s="83" t="s">
        <v>6</v>
      </c>
      <c r="AJ16" s="83" t="s">
        <v>6</v>
      </c>
      <c r="AK16" s="83" t="s">
        <v>6</v>
      </c>
      <c r="AL16" s="83"/>
    </row>
    <row r="17" spans="1:38" x14ac:dyDescent="0.25">
      <c r="A17" s="83" t="s">
        <v>6</v>
      </c>
      <c r="B17" s="30" t="s">
        <v>15</v>
      </c>
      <c r="C17" s="81" t="s">
        <v>5</v>
      </c>
      <c r="D17" s="81" t="s">
        <v>5</v>
      </c>
      <c r="E17" s="81" t="s">
        <v>5</v>
      </c>
      <c r="F17" s="81" t="s">
        <v>5</v>
      </c>
      <c r="G17" s="81" t="s">
        <v>5</v>
      </c>
      <c r="H17" s="81" t="s">
        <v>5</v>
      </c>
      <c r="I17" s="81" t="s">
        <v>5</v>
      </c>
      <c r="J17" s="81" t="s">
        <v>5</v>
      </c>
      <c r="K17" s="85"/>
      <c r="L17" s="85"/>
      <c r="M17" s="100" t="s">
        <v>9</v>
      </c>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row>
    <row r="18" spans="1:38" x14ac:dyDescent="0.25">
      <c r="A18" s="83" t="s">
        <v>6</v>
      </c>
      <c r="B18" s="30" t="s">
        <v>16</v>
      </c>
      <c r="C18" s="81" t="s">
        <v>5</v>
      </c>
      <c r="D18" s="81" t="s">
        <v>5</v>
      </c>
      <c r="E18" s="81" t="s">
        <v>5</v>
      </c>
      <c r="F18" s="81" t="s">
        <v>5</v>
      </c>
      <c r="G18" s="81" t="s">
        <v>5</v>
      </c>
      <c r="H18" s="81" t="s">
        <v>5</v>
      </c>
      <c r="I18" s="81" t="s">
        <v>5</v>
      </c>
      <c r="J18" s="81" t="s">
        <v>5</v>
      </c>
      <c r="K18" s="85">
        <v>267</v>
      </c>
      <c r="L18" s="85">
        <v>370</v>
      </c>
      <c r="M18" s="85">
        <v>439</v>
      </c>
      <c r="N18" s="85">
        <v>411</v>
      </c>
      <c r="O18" s="85">
        <v>439</v>
      </c>
      <c r="P18" s="85">
        <v>438</v>
      </c>
      <c r="Q18" s="85">
        <v>456</v>
      </c>
      <c r="R18" s="85">
        <v>432</v>
      </c>
      <c r="S18" s="85">
        <v>398</v>
      </c>
      <c r="T18" s="85">
        <v>493</v>
      </c>
      <c r="U18" s="85">
        <v>430</v>
      </c>
      <c r="V18" s="85">
        <v>484</v>
      </c>
      <c r="W18" s="85">
        <v>493</v>
      </c>
      <c r="X18" s="85">
        <v>452</v>
      </c>
      <c r="Y18" s="85">
        <v>503</v>
      </c>
      <c r="Z18" s="85">
        <v>522</v>
      </c>
      <c r="AA18" s="85">
        <v>477</v>
      </c>
      <c r="AB18" s="85">
        <v>515</v>
      </c>
      <c r="AC18" s="85">
        <v>500</v>
      </c>
      <c r="AD18" s="85">
        <v>477</v>
      </c>
      <c r="AE18" s="85">
        <v>500</v>
      </c>
      <c r="AF18" s="85">
        <v>470</v>
      </c>
      <c r="AG18" s="85">
        <v>466</v>
      </c>
      <c r="AH18" s="85">
        <v>500</v>
      </c>
      <c r="AI18" s="85">
        <v>514</v>
      </c>
      <c r="AJ18" s="85">
        <v>447</v>
      </c>
      <c r="AK18" s="85">
        <v>540</v>
      </c>
      <c r="AL18" s="85"/>
    </row>
    <row r="19" spans="1:38" x14ac:dyDescent="0.25">
      <c r="A19" s="83" t="s">
        <v>6</v>
      </c>
      <c r="B19" s="86" t="s">
        <v>17</v>
      </c>
      <c r="C19" s="81" t="s">
        <v>6</v>
      </c>
      <c r="D19" s="81" t="s">
        <v>6</v>
      </c>
      <c r="E19" s="81" t="s">
        <v>6</v>
      </c>
      <c r="F19" s="81" t="s">
        <v>6</v>
      </c>
      <c r="G19" s="81" t="s">
        <v>6</v>
      </c>
      <c r="H19" s="81" t="s">
        <v>6</v>
      </c>
      <c r="I19" s="81" t="s">
        <v>6</v>
      </c>
      <c r="J19" s="81" t="s">
        <v>6</v>
      </c>
      <c r="K19" s="83" t="s">
        <v>6</v>
      </c>
      <c r="L19" s="83" t="s">
        <v>6</v>
      </c>
      <c r="M19" s="83" t="s">
        <v>6</v>
      </c>
      <c r="N19" s="83" t="s">
        <v>6</v>
      </c>
      <c r="O19" s="83" t="s">
        <v>6</v>
      </c>
      <c r="P19" s="83" t="s">
        <v>6</v>
      </c>
      <c r="Q19" s="83" t="s">
        <v>6</v>
      </c>
      <c r="R19" s="83" t="s">
        <v>6</v>
      </c>
      <c r="S19" s="83" t="s">
        <v>6</v>
      </c>
      <c r="T19" s="83" t="s">
        <v>6</v>
      </c>
      <c r="U19" s="83" t="s">
        <v>6</v>
      </c>
      <c r="V19" s="83" t="s">
        <v>6</v>
      </c>
      <c r="W19" s="83" t="s">
        <v>6</v>
      </c>
      <c r="X19" s="83" t="s">
        <v>6</v>
      </c>
      <c r="Y19" s="83" t="s">
        <v>6</v>
      </c>
      <c r="Z19" s="83" t="s">
        <v>6</v>
      </c>
      <c r="AA19" s="83" t="s">
        <v>6</v>
      </c>
      <c r="AB19" s="83" t="s">
        <v>6</v>
      </c>
      <c r="AC19" s="83" t="s">
        <v>6</v>
      </c>
      <c r="AD19" s="83" t="s">
        <v>6</v>
      </c>
      <c r="AE19" s="83" t="s">
        <v>6</v>
      </c>
      <c r="AF19" s="83" t="s">
        <v>6</v>
      </c>
      <c r="AG19" s="83" t="s">
        <v>6</v>
      </c>
      <c r="AH19" s="83" t="s">
        <v>6</v>
      </c>
      <c r="AI19" s="83" t="s">
        <v>6</v>
      </c>
      <c r="AJ19" s="83" t="s">
        <v>6</v>
      </c>
      <c r="AK19" s="83" t="s">
        <v>6</v>
      </c>
      <c r="AL19" s="83"/>
    </row>
    <row r="20" spans="1:38" x14ac:dyDescent="0.25">
      <c r="A20" s="83" t="s">
        <v>6</v>
      </c>
      <c r="B20" s="30" t="s">
        <v>18</v>
      </c>
      <c r="C20" s="81" t="s">
        <v>5</v>
      </c>
      <c r="D20" s="81" t="s">
        <v>5</v>
      </c>
      <c r="E20" s="81" t="s">
        <v>5</v>
      </c>
      <c r="F20" s="81" t="s">
        <v>5</v>
      </c>
      <c r="G20" s="81" t="s">
        <v>5</v>
      </c>
      <c r="H20" s="81" t="s">
        <v>5</v>
      </c>
      <c r="I20" s="81" t="s">
        <v>5</v>
      </c>
      <c r="J20" s="81" t="s">
        <v>5</v>
      </c>
      <c r="K20" s="85">
        <v>1404</v>
      </c>
      <c r="L20" s="85">
        <v>1421</v>
      </c>
      <c r="M20" s="85">
        <v>1454</v>
      </c>
      <c r="N20" s="85">
        <v>1468</v>
      </c>
      <c r="O20" s="85">
        <v>1501</v>
      </c>
      <c r="P20" s="85">
        <v>1524</v>
      </c>
      <c r="Q20" s="85">
        <v>1522</v>
      </c>
      <c r="R20" s="85">
        <v>1498</v>
      </c>
      <c r="S20" s="85">
        <v>1589</v>
      </c>
      <c r="T20" s="85">
        <v>1511</v>
      </c>
      <c r="U20" s="85">
        <v>1497</v>
      </c>
      <c r="V20" s="85">
        <v>1499</v>
      </c>
      <c r="W20" s="85">
        <v>1585</v>
      </c>
      <c r="X20" s="85">
        <v>1499</v>
      </c>
      <c r="Y20" s="85">
        <v>1645</v>
      </c>
      <c r="Z20" s="85">
        <v>1669</v>
      </c>
      <c r="AA20" s="85">
        <v>1658</v>
      </c>
      <c r="AB20" s="85">
        <v>1630</v>
      </c>
      <c r="AC20" s="85">
        <v>1741</v>
      </c>
      <c r="AD20" s="85">
        <v>1703</v>
      </c>
      <c r="AE20" s="85">
        <v>1706</v>
      </c>
      <c r="AF20" s="85">
        <v>1644</v>
      </c>
      <c r="AG20" s="85">
        <v>1805</v>
      </c>
      <c r="AH20" s="85">
        <v>1824</v>
      </c>
      <c r="AI20" s="85">
        <v>1714</v>
      </c>
      <c r="AJ20" s="85">
        <v>1813</v>
      </c>
      <c r="AK20" s="85">
        <v>1783</v>
      </c>
      <c r="AL20" s="85"/>
    </row>
    <row r="21" spans="1:38" x14ac:dyDescent="0.25">
      <c r="A21" s="83" t="s">
        <v>6</v>
      </c>
      <c r="B21" s="30" t="s">
        <v>19</v>
      </c>
      <c r="C21" s="81" t="s">
        <v>5</v>
      </c>
      <c r="D21" s="81" t="s">
        <v>5</v>
      </c>
      <c r="E21" s="81" t="s">
        <v>5</v>
      </c>
      <c r="F21" s="81" t="s">
        <v>5</v>
      </c>
      <c r="G21" s="81" t="s">
        <v>5</v>
      </c>
      <c r="H21" s="81" t="s">
        <v>5</v>
      </c>
      <c r="I21" s="81" t="s">
        <v>5</v>
      </c>
      <c r="J21" s="81" t="s">
        <v>5</v>
      </c>
      <c r="K21" s="85">
        <v>521</v>
      </c>
      <c r="L21" s="85">
        <v>607</v>
      </c>
      <c r="M21" s="85">
        <v>608</v>
      </c>
      <c r="N21" s="85">
        <v>631</v>
      </c>
      <c r="O21" s="85">
        <v>625</v>
      </c>
      <c r="P21" s="85">
        <v>629</v>
      </c>
      <c r="Q21" s="85">
        <v>607</v>
      </c>
      <c r="R21" s="85">
        <v>582</v>
      </c>
      <c r="S21" s="85">
        <v>669</v>
      </c>
      <c r="T21" s="85">
        <v>631</v>
      </c>
      <c r="U21" s="85">
        <v>678</v>
      </c>
      <c r="V21" s="85">
        <v>683</v>
      </c>
      <c r="W21" s="85">
        <v>661</v>
      </c>
      <c r="X21" s="85">
        <v>708</v>
      </c>
      <c r="Y21" s="85">
        <v>710</v>
      </c>
      <c r="Z21" s="85">
        <v>684</v>
      </c>
      <c r="AA21" s="85">
        <v>708</v>
      </c>
      <c r="AB21" s="85">
        <v>679</v>
      </c>
      <c r="AC21" s="85">
        <v>671</v>
      </c>
      <c r="AD21" s="85">
        <v>710</v>
      </c>
      <c r="AE21" s="85">
        <v>672</v>
      </c>
      <c r="AF21" s="85">
        <v>670</v>
      </c>
      <c r="AG21" s="85">
        <v>697</v>
      </c>
      <c r="AH21" s="85">
        <v>702</v>
      </c>
      <c r="AI21" s="85">
        <v>630</v>
      </c>
      <c r="AJ21" s="85">
        <v>724</v>
      </c>
      <c r="AK21" s="85">
        <v>702</v>
      </c>
      <c r="AL21" s="85"/>
    </row>
    <row r="22" spans="1:38" x14ac:dyDescent="0.25">
      <c r="A22" s="83" t="s">
        <v>6</v>
      </c>
      <c r="B22" s="83" t="s">
        <v>4</v>
      </c>
      <c r="C22" s="81" t="s">
        <v>6</v>
      </c>
      <c r="D22" s="81" t="s">
        <v>6</v>
      </c>
      <c r="E22" s="81" t="s">
        <v>6</v>
      </c>
      <c r="F22" s="81" t="s">
        <v>6</v>
      </c>
      <c r="G22" s="81" t="s">
        <v>6</v>
      </c>
      <c r="H22" s="81" t="s">
        <v>6</v>
      </c>
      <c r="I22" s="81" t="s">
        <v>6</v>
      </c>
      <c r="J22" s="81" t="s">
        <v>6</v>
      </c>
      <c r="K22" s="83" t="s">
        <v>6</v>
      </c>
      <c r="L22" s="83" t="s">
        <v>6</v>
      </c>
      <c r="M22" s="83" t="s">
        <v>6</v>
      </c>
      <c r="N22" s="83" t="s">
        <v>6</v>
      </c>
      <c r="O22" s="83" t="s">
        <v>6</v>
      </c>
      <c r="P22" s="83" t="s">
        <v>6</v>
      </c>
      <c r="Q22" s="83" t="s">
        <v>6</v>
      </c>
      <c r="R22" s="83" t="s">
        <v>6</v>
      </c>
      <c r="S22" s="83" t="s">
        <v>6</v>
      </c>
      <c r="T22" s="83" t="s">
        <v>6</v>
      </c>
      <c r="U22" s="83" t="s">
        <v>6</v>
      </c>
      <c r="V22" s="83" t="s">
        <v>6</v>
      </c>
      <c r="W22" s="83" t="s">
        <v>6</v>
      </c>
      <c r="X22" s="83" t="s">
        <v>6</v>
      </c>
      <c r="Y22" s="83" t="s">
        <v>6</v>
      </c>
      <c r="Z22" s="83" t="s">
        <v>6</v>
      </c>
      <c r="AA22" s="83" t="s">
        <v>6</v>
      </c>
      <c r="AB22" s="83" t="s">
        <v>6</v>
      </c>
      <c r="AC22" s="83" t="s">
        <v>6</v>
      </c>
      <c r="AD22" s="83" t="s">
        <v>6</v>
      </c>
      <c r="AE22" s="83" t="s">
        <v>6</v>
      </c>
      <c r="AF22" s="83" t="s">
        <v>6</v>
      </c>
      <c r="AG22" s="83" t="s">
        <v>6</v>
      </c>
      <c r="AH22" s="83" t="s">
        <v>6</v>
      </c>
      <c r="AI22" s="83" t="s">
        <v>6</v>
      </c>
      <c r="AJ22" s="83" t="s">
        <v>6</v>
      </c>
      <c r="AK22" s="83" t="s">
        <v>6</v>
      </c>
      <c r="AL22" s="83"/>
    </row>
    <row r="23" spans="1:38" x14ac:dyDescent="0.25">
      <c r="A23" s="83" t="s">
        <v>6</v>
      </c>
      <c r="B23" s="86" t="s">
        <v>14</v>
      </c>
      <c r="C23" s="81" t="s">
        <v>6</v>
      </c>
      <c r="D23" s="81" t="s">
        <v>6</v>
      </c>
      <c r="E23" s="81" t="s">
        <v>6</v>
      </c>
      <c r="F23" s="81" t="s">
        <v>6</v>
      </c>
      <c r="G23" s="81" t="s">
        <v>6</v>
      </c>
      <c r="H23" s="81" t="s">
        <v>6</v>
      </c>
      <c r="I23" s="81" t="s">
        <v>6</v>
      </c>
      <c r="J23" s="81" t="s">
        <v>6</v>
      </c>
      <c r="K23" s="83" t="s">
        <v>6</v>
      </c>
      <c r="L23" s="83" t="s">
        <v>6</v>
      </c>
      <c r="M23" s="83" t="s">
        <v>6</v>
      </c>
      <c r="N23" s="83" t="s">
        <v>6</v>
      </c>
      <c r="O23" s="83" t="s">
        <v>6</v>
      </c>
      <c r="P23" s="83" t="s">
        <v>6</v>
      </c>
      <c r="Q23" s="83" t="s">
        <v>6</v>
      </c>
      <c r="R23" s="83" t="s">
        <v>6</v>
      </c>
      <c r="S23" s="83" t="s">
        <v>6</v>
      </c>
      <c r="T23" s="83" t="s">
        <v>6</v>
      </c>
      <c r="U23" s="83" t="s">
        <v>6</v>
      </c>
      <c r="V23" s="83" t="s">
        <v>6</v>
      </c>
      <c r="W23" s="83" t="s">
        <v>6</v>
      </c>
      <c r="X23" s="83" t="s">
        <v>6</v>
      </c>
      <c r="Y23" s="83" t="s">
        <v>6</v>
      </c>
      <c r="Z23" s="83" t="s">
        <v>6</v>
      </c>
      <c r="AA23" s="83" t="s">
        <v>6</v>
      </c>
      <c r="AB23" s="83" t="s">
        <v>6</v>
      </c>
      <c r="AC23" s="83" t="s">
        <v>6</v>
      </c>
      <c r="AD23" s="83" t="s">
        <v>6</v>
      </c>
      <c r="AE23" s="83" t="s">
        <v>6</v>
      </c>
      <c r="AF23" s="83" t="s">
        <v>6</v>
      </c>
      <c r="AG23" s="83" t="s">
        <v>6</v>
      </c>
      <c r="AH23" s="83" t="s">
        <v>6</v>
      </c>
      <c r="AI23" s="83" t="s">
        <v>6</v>
      </c>
      <c r="AJ23" s="83" t="s">
        <v>6</v>
      </c>
      <c r="AK23" s="83" t="s">
        <v>6</v>
      </c>
      <c r="AL23" s="83"/>
    </row>
    <row r="24" spans="1:38" x14ac:dyDescent="0.25">
      <c r="A24" s="83" t="s">
        <v>6</v>
      </c>
      <c r="B24" s="30" t="s">
        <v>15</v>
      </c>
      <c r="C24" s="81" t="s">
        <v>5</v>
      </c>
      <c r="D24" s="81" t="s">
        <v>5</v>
      </c>
      <c r="E24" s="81" t="s">
        <v>5</v>
      </c>
      <c r="F24" s="81" t="s">
        <v>5</v>
      </c>
      <c r="G24" s="81" t="s">
        <v>5</v>
      </c>
      <c r="H24" s="81" t="s">
        <v>5</v>
      </c>
      <c r="I24" s="81" t="s">
        <v>5</v>
      </c>
      <c r="J24" s="81" t="s">
        <v>5</v>
      </c>
      <c r="K24" s="85"/>
      <c r="L24" s="85"/>
      <c r="M24" s="100" t="s">
        <v>9</v>
      </c>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row>
    <row r="25" spans="1:38" x14ac:dyDescent="0.25">
      <c r="A25" s="83" t="s">
        <v>6</v>
      </c>
      <c r="B25" s="30" t="s">
        <v>20</v>
      </c>
      <c r="C25" s="81" t="s">
        <v>5</v>
      </c>
      <c r="D25" s="81" t="s">
        <v>5</v>
      </c>
      <c r="E25" s="81" t="s">
        <v>5</v>
      </c>
      <c r="F25" s="81" t="s">
        <v>5</v>
      </c>
      <c r="G25" s="81" t="s">
        <v>5</v>
      </c>
      <c r="H25" s="81" t="s">
        <v>5</v>
      </c>
      <c r="I25" s="81" t="s">
        <v>5</v>
      </c>
      <c r="J25" s="81" t="s">
        <v>5</v>
      </c>
      <c r="K25" s="82">
        <v>74.599999999999994</v>
      </c>
      <c r="L25" s="82">
        <v>117.9</v>
      </c>
      <c r="M25" s="82">
        <v>155.30000000000001</v>
      </c>
      <c r="N25" s="82">
        <v>142.6</v>
      </c>
      <c r="O25" s="82">
        <v>147</v>
      </c>
      <c r="P25" s="82">
        <v>149.9</v>
      </c>
      <c r="Q25" s="82">
        <v>143.1</v>
      </c>
      <c r="R25" s="82">
        <v>157.4</v>
      </c>
      <c r="S25" s="82">
        <v>137</v>
      </c>
      <c r="T25" s="82">
        <v>178.5</v>
      </c>
      <c r="U25" s="82">
        <v>147.30000000000001</v>
      </c>
      <c r="V25" s="82">
        <v>165.9</v>
      </c>
      <c r="W25" s="82">
        <v>170.9</v>
      </c>
      <c r="X25" s="82">
        <v>158.5</v>
      </c>
      <c r="Y25" s="82">
        <v>155.69999999999999</v>
      </c>
      <c r="Z25" s="82">
        <v>190.5</v>
      </c>
      <c r="AA25" s="82">
        <v>164.9</v>
      </c>
      <c r="AB25" s="82">
        <v>171.8</v>
      </c>
      <c r="AC25" s="82">
        <v>191.2</v>
      </c>
      <c r="AD25" s="82">
        <v>177.7</v>
      </c>
      <c r="AE25" s="82">
        <v>185.9</v>
      </c>
      <c r="AF25" s="82">
        <v>149.30000000000001</v>
      </c>
      <c r="AG25" s="82">
        <v>164.8</v>
      </c>
      <c r="AH25" s="82">
        <v>170.2</v>
      </c>
      <c r="AI25" s="82">
        <v>199.1</v>
      </c>
      <c r="AJ25" s="82">
        <v>154</v>
      </c>
      <c r="AK25" s="82">
        <v>186.1</v>
      </c>
      <c r="AL25" s="82"/>
    </row>
    <row r="26" spans="1:38" x14ac:dyDescent="0.25">
      <c r="A26" s="83" t="s">
        <v>6</v>
      </c>
      <c r="B26" s="86" t="s">
        <v>17</v>
      </c>
      <c r="C26" s="81" t="s">
        <v>6</v>
      </c>
      <c r="D26" s="81" t="s">
        <v>6</v>
      </c>
      <c r="E26" s="81" t="s">
        <v>6</v>
      </c>
      <c r="F26" s="81" t="s">
        <v>6</v>
      </c>
      <c r="G26" s="81" t="s">
        <v>6</v>
      </c>
      <c r="H26" s="81" t="s">
        <v>6</v>
      </c>
      <c r="I26" s="81" t="s">
        <v>6</v>
      </c>
      <c r="J26" s="81" t="s">
        <v>6</v>
      </c>
      <c r="K26" s="83" t="s">
        <v>6</v>
      </c>
      <c r="L26" s="83" t="s">
        <v>6</v>
      </c>
      <c r="M26" s="83" t="s">
        <v>6</v>
      </c>
      <c r="N26" s="83" t="s">
        <v>6</v>
      </c>
      <c r="O26" s="83" t="s">
        <v>6</v>
      </c>
      <c r="P26" s="83" t="s">
        <v>6</v>
      </c>
      <c r="Q26" s="83" t="s">
        <v>6</v>
      </c>
      <c r="R26" s="83" t="s">
        <v>6</v>
      </c>
      <c r="S26" s="83" t="s">
        <v>6</v>
      </c>
      <c r="T26" s="83" t="s">
        <v>6</v>
      </c>
      <c r="U26" s="83" t="s">
        <v>6</v>
      </c>
      <c r="V26" s="83" t="s">
        <v>6</v>
      </c>
      <c r="W26" s="83" t="s">
        <v>6</v>
      </c>
      <c r="X26" s="83" t="s">
        <v>6</v>
      </c>
      <c r="Y26" s="83" t="s">
        <v>6</v>
      </c>
      <c r="Z26" s="83" t="s">
        <v>6</v>
      </c>
      <c r="AA26" s="83" t="s">
        <v>6</v>
      </c>
      <c r="AB26" s="83" t="s">
        <v>6</v>
      </c>
      <c r="AC26" s="83" t="s">
        <v>6</v>
      </c>
      <c r="AD26" s="83" t="s">
        <v>6</v>
      </c>
      <c r="AE26" s="83" t="s">
        <v>6</v>
      </c>
      <c r="AF26" s="83" t="s">
        <v>6</v>
      </c>
      <c r="AG26" s="83" t="s">
        <v>6</v>
      </c>
      <c r="AH26" s="83" t="s">
        <v>6</v>
      </c>
      <c r="AI26" s="83" t="s">
        <v>6</v>
      </c>
      <c r="AJ26" s="83" t="s">
        <v>6</v>
      </c>
      <c r="AK26" s="83" t="s">
        <v>6</v>
      </c>
      <c r="AL26" s="83"/>
    </row>
    <row r="27" spans="1:38" x14ac:dyDescent="0.25">
      <c r="A27" s="83" t="s">
        <v>6</v>
      </c>
      <c r="B27" s="30" t="s">
        <v>21</v>
      </c>
      <c r="C27" s="81" t="s">
        <v>5</v>
      </c>
      <c r="D27" s="81" t="s">
        <v>5</v>
      </c>
      <c r="E27" s="81" t="s">
        <v>5</v>
      </c>
      <c r="F27" s="81" t="s">
        <v>5</v>
      </c>
      <c r="G27" s="81" t="s">
        <v>5</v>
      </c>
      <c r="H27" s="81" t="s">
        <v>5</v>
      </c>
      <c r="I27" s="81" t="s">
        <v>5</v>
      </c>
      <c r="J27" s="81" t="s">
        <v>5</v>
      </c>
      <c r="K27" s="82">
        <v>942.3</v>
      </c>
      <c r="L27" s="82">
        <v>961</v>
      </c>
      <c r="M27" s="82">
        <v>945.5</v>
      </c>
      <c r="N27" s="82">
        <v>909.5</v>
      </c>
      <c r="O27" s="82">
        <v>943.6</v>
      </c>
      <c r="P27" s="82">
        <v>961.2</v>
      </c>
      <c r="Q27" s="82">
        <v>958.9</v>
      </c>
      <c r="R27" s="82">
        <v>955.2</v>
      </c>
      <c r="S27" s="82">
        <v>1017</v>
      </c>
      <c r="T27" s="82">
        <v>927.9</v>
      </c>
      <c r="U27" s="82">
        <v>919.5</v>
      </c>
      <c r="V27" s="82">
        <v>951.5</v>
      </c>
      <c r="W27" s="82">
        <v>996.5</v>
      </c>
      <c r="X27" s="82">
        <v>937</v>
      </c>
      <c r="Y27" s="82">
        <v>1049.3</v>
      </c>
      <c r="Z27" s="82">
        <v>1052.3</v>
      </c>
      <c r="AA27" s="82">
        <v>1053.3</v>
      </c>
      <c r="AB27" s="82">
        <v>997.4</v>
      </c>
      <c r="AC27" s="82">
        <v>1130</v>
      </c>
      <c r="AD27" s="82">
        <v>1071.5</v>
      </c>
      <c r="AE27" s="82">
        <v>1103</v>
      </c>
      <c r="AF27" s="82">
        <v>1011.1</v>
      </c>
      <c r="AG27" s="82">
        <v>1192.0999999999999</v>
      </c>
      <c r="AH27" s="82">
        <v>1135.5999999999999</v>
      </c>
      <c r="AI27" s="82">
        <v>1097.9000000000001</v>
      </c>
      <c r="AJ27" s="82">
        <v>1181.3</v>
      </c>
      <c r="AK27" s="82">
        <v>1107.7</v>
      </c>
      <c r="AL27" s="82"/>
    </row>
    <row r="28" spans="1:38" x14ac:dyDescent="0.25">
      <c r="A28" s="83" t="s">
        <v>6</v>
      </c>
      <c r="B28" s="30" t="s">
        <v>22</v>
      </c>
      <c r="C28" s="81" t="s">
        <v>5</v>
      </c>
      <c r="D28" s="81" t="s">
        <v>5</v>
      </c>
      <c r="E28" s="81" t="s">
        <v>5</v>
      </c>
      <c r="F28" s="81" t="s">
        <v>5</v>
      </c>
      <c r="G28" s="81" t="s">
        <v>5</v>
      </c>
      <c r="H28" s="81" t="s">
        <v>5</v>
      </c>
      <c r="I28" s="81" t="s">
        <v>5</v>
      </c>
      <c r="J28" s="81" t="s">
        <v>5</v>
      </c>
      <c r="K28" s="82">
        <v>272.10000000000002</v>
      </c>
      <c r="L28" s="82">
        <v>327.9</v>
      </c>
      <c r="M28" s="82">
        <v>297.60000000000002</v>
      </c>
      <c r="N28" s="82">
        <v>339.6</v>
      </c>
      <c r="O28" s="82">
        <v>340.8</v>
      </c>
      <c r="P28" s="82">
        <v>339.4</v>
      </c>
      <c r="Q28" s="82">
        <v>316.60000000000002</v>
      </c>
      <c r="R28" s="82">
        <v>312.10000000000002</v>
      </c>
      <c r="S28" s="82">
        <v>367</v>
      </c>
      <c r="T28" s="82">
        <v>337.8</v>
      </c>
      <c r="U28" s="82">
        <v>365</v>
      </c>
      <c r="V28" s="82">
        <v>372.8</v>
      </c>
      <c r="W28" s="82">
        <v>338.6</v>
      </c>
      <c r="X28" s="82">
        <v>370.9</v>
      </c>
      <c r="Y28" s="82">
        <v>373.3</v>
      </c>
      <c r="Z28" s="82">
        <v>354.9</v>
      </c>
      <c r="AA28" s="82">
        <v>383.4</v>
      </c>
      <c r="AB28" s="82">
        <v>336.3</v>
      </c>
      <c r="AC28" s="82">
        <v>345.2</v>
      </c>
      <c r="AD28" s="82">
        <v>384.5</v>
      </c>
      <c r="AE28" s="82">
        <v>369.4</v>
      </c>
      <c r="AF28" s="82">
        <v>335.7</v>
      </c>
      <c r="AG28" s="82">
        <v>391.5</v>
      </c>
      <c r="AH28" s="82">
        <v>377.2</v>
      </c>
      <c r="AI28" s="82">
        <v>330</v>
      </c>
      <c r="AJ28" s="82">
        <v>426.3</v>
      </c>
      <c r="AK28" s="82">
        <v>373.9</v>
      </c>
      <c r="AL28" s="82"/>
    </row>
    <row r="31" spans="1:38" x14ac:dyDescent="0.25">
      <c r="A31" s="2" t="s">
        <v>3</v>
      </c>
    </row>
  </sheetData>
  <mergeCells count="7">
    <mergeCell ref="A1:O2"/>
    <mergeCell ref="M17:AL17"/>
    <mergeCell ref="M24:AL24"/>
    <mergeCell ref="M7:AL7"/>
    <mergeCell ref="M9:AL9"/>
    <mergeCell ref="M11:AL11"/>
    <mergeCell ref="M13:AL13"/>
  </mergeCells>
  <pageMargins left="0.7" right="0.7" top="0.75" bottom="0.75" header="0.3" footer="0.3"/>
  <pageSetup orientation="landscape" r:id="rId1"/>
  <headerFooter>
    <oddHeader>&amp;C&amp;B OFFICIAL:SENSITIVE 
 &amp;"-,Regular" Data sourced from HeaDS UPP Scenario Planner Tool on 31/10/2023. Not for further distribution or publication.</oddHeader>
    <oddFooter>&amp;C
 Exported on &amp;D at &amp;T by Savitha Somappa
 &amp;B OFFICIAL:SENSITIVE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7E57-0A45-4419-A154-5CFA248D34B4}">
  <dimension ref="A1:R36"/>
  <sheetViews>
    <sheetView zoomScaleNormal="100" workbookViewId="0">
      <pane xSplit="1" ySplit="8" topLeftCell="B9" activePane="bottomRight" state="frozen"/>
      <selection pane="topRight" activeCell="H19" sqref="H19"/>
      <selection pane="bottomLeft" activeCell="H19" sqref="H19"/>
      <selection pane="bottomRight" activeCell="D43" sqref="D43"/>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117</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2974</v>
      </c>
      <c r="C10" s="73">
        <v>2910</v>
      </c>
      <c r="D10" s="73">
        <v>2921</v>
      </c>
      <c r="E10" s="73">
        <v>2971</v>
      </c>
      <c r="F10" s="73">
        <v>3019</v>
      </c>
      <c r="G10" s="74">
        <v>3081.9</v>
      </c>
      <c r="H10" s="74">
        <v>3101.1</v>
      </c>
      <c r="I10" s="74">
        <v>3110.4</v>
      </c>
      <c r="J10" s="74">
        <v>3129.1</v>
      </c>
      <c r="K10" s="74">
        <v>3128.6</v>
      </c>
      <c r="L10" s="74">
        <v>3215</v>
      </c>
      <c r="M10" s="74">
        <v>3322</v>
      </c>
      <c r="N10" s="74">
        <v>3393.7</v>
      </c>
      <c r="O10" s="74">
        <v>3490.8</v>
      </c>
    </row>
    <row r="11" spans="1:18" s="52" customFormat="1" ht="15" customHeight="1" x14ac:dyDescent="0.25">
      <c r="A11" s="65" t="s">
        <v>95</v>
      </c>
      <c r="B11" s="73">
        <v>167</v>
      </c>
      <c r="C11" s="73">
        <v>144</v>
      </c>
      <c r="D11" s="73">
        <v>163</v>
      </c>
      <c r="E11" s="73">
        <v>155</v>
      </c>
      <c r="F11" s="73">
        <v>195</v>
      </c>
      <c r="G11" s="75">
        <v>210.6</v>
      </c>
      <c r="H11" s="75">
        <v>184.5</v>
      </c>
      <c r="I11" s="75">
        <v>187.3</v>
      </c>
      <c r="J11" s="75">
        <v>194.5</v>
      </c>
      <c r="K11" s="75">
        <v>195.10000000000002</v>
      </c>
      <c r="L11" s="75">
        <v>193.2</v>
      </c>
      <c r="M11" s="75">
        <v>199.6</v>
      </c>
      <c r="N11" s="75">
        <v>202.10000000000002</v>
      </c>
      <c r="O11" s="75">
        <v>210.8</v>
      </c>
    </row>
    <row r="12" spans="1:18" s="52" customFormat="1" ht="15" customHeight="1" x14ac:dyDescent="0.25">
      <c r="A12" s="63" t="s">
        <v>15</v>
      </c>
      <c r="B12" s="73">
        <v>147</v>
      </c>
      <c r="C12" s="73">
        <v>123</v>
      </c>
      <c r="D12" s="73">
        <v>134</v>
      </c>
      <c r="E12" s="73">
        <v>127</v>
      </c>
      <c r="F12" s="73">
        <v>165</v>
      </c>
      <c r="G12" s="75">
        <v>180.9</v>
      </c>
      <c r="H12" s="75">
        <v>154.1</v>
      </c>
      <c r="I12" s="75">
        <v>154.80000000000001</v>
      </c>
      <c r="J12" s="75">
        <v>157</v>
      </c>
      <c r="K12" s="75">
        <v>161.30000000000001</v>
      </c>
      <c r="L12" s="75">
        <v>158.19999999999999</v>
      </c>
      <c r="M12" s="75">
        <v>164</v>
      </c>
      <c r="N12" s="75">
        <v>166.3</v>
      </c>
      <c r="O12" s="75">
        <v>172.9</v>
      </c>
    </row>
    <row r="13" spans="1:18" s="52" customFormat="1" ht="15" customHeight="1" x14ac:dyDescent="0.25">
      <c r="A13" s="63" t="s">
        <v>16</v>
      </c>
      <c r="B13" s="73">
        <v>20</v>
      </c>
      <c r="C13" s="73">
        <v>21</v>
      </c>
      <c r="D13" s="73">
        <v>29</v>
      </c>
      <c r="E13" s="73">
        <v>28</v>
      </c>
      <c r="F13" s="73">
        <v>30</v>
      </c>
      <c r="G13" s="75">
        <v>29.7</v>
      </c>
      <c r="H13" s="75">
        <v>30.4</v>
      </c>
      <c r="I13" s="75">
        <v>32.5</v>
      </c>
      <c r="J13" s="75">
        <v>37.5</v>
      </c>
      <c r="K13" s="75">
        <v>33.799999999999997</v>
      </c>
      <c r="L13" s="75">
        <v>35</v>
      </c>
      <c r="M13" s="75">
        <v>35.6</v>
      </c>
      <c r="N13" s="75">
        <v>35.799999999999997</v>
      </c>
      <c r="O13" s="75">
        <v>37.9</v>
      </c>
    </row>
    <row r="14" spans="1:18" s="52" customFormat="1" ht="15" customHeight="1" x14ac:dyDescent="0.25">
      <c r="A14" s="65" t="s">
        <v>99</v>
      </c>
      <c r="B14" s="73">
        <v>124</v>
      </c>
      <c r="C14" s="73">
        <v>124</v>
      </c>
      <c r="D14" s="73">
        <v>146</v>
      </c>
      <c r="E14" s="73">
        <v>178</v>
      </c>
      <c r="F14" s="79">
        <v>146.4</v>
      </c>
      <c r="G14" s="75">
        <v>159.9</v>
      </c>
      <c r="H14" s="75">
        <v>162.1</v>
      </c>
      <c r="I14" s="75">
        <v>166.3</v>
      </c>
      <c r="J14" s="75">
        <v>160.1</v>
      </c>
      <c r="K14" s="75">
        <v>159.1</v>
      </c>
      <c r="L14" s="75">
        <v>166.7</v>
      </c>
      <c r="M14" s="75">
        <v>171.8</v>
      </c>
      <c r="N14" s="75">
        <v>170.6</v>
      </c>
      <c r="O14" s="75">
        <v>179</v>
      </c>
    </row>
    <row r="15" spans="1:18" s="52" customFormat="1" ht="15" customHeight="1" x14ac:dyDescent="0.25">
      <c r="A15" s="63" t="s">
        <v>110</v>
      </c>
      <c r="B15" s="73"/>
      <c r="C15" s="73"/>
      <c r="D15" s="73"/>
      <c r="E15" s="73"/>
      <c r="F15" s="73"/>
      <c r="G15" s="75">
        <v>127.4</v>
      </c>
      <c r="H15" s="75">
        <v>125.6</v>
      </c>
      <c r="I15" s="75">
        <v>131</v>
      </c>
      <c r="J15" s="75">
        <v>126</v>
      </c>
      <c r="K15" s="75">
        <v>129.1</v>
      </c>
      <c r="L15" s="75">
        <v>130.1</v>
      </c>
      <c r="M15" s="75">
        <v>138.5</v>
      </c>
      <c r="N15" s="75">
        <v>135.5</v>
      </c>
      <c r="O15" s="75">
        <v>142.30000000000001</v>
      </c>
    </row>
    <row r="16" spans="1:18" s="52" customFormat="1" ht="15" customHeight="1" x14ac:dyDescent="0.25">
      <c r="A16" s="63" t="s">
        <v>19</v>
      </c>
      <c r="B16" s="73"/>
      <c r="C16" s="73"/>
      <c r="D16" s="73"/>
      <c r="E16" s="73"/>
      <c r="F16" s="73"/>
      <c r="G16" s="75">
        <v>32.5</v>
      </c>
      <c r="H16" s="75">
        <v>36.5</v>
      </c>
      <c r="I16" s="75">
        <v>35.299999999999997</v>
      </c>
      <c r="J16" s="75">
        <v>34.1</v>
      </c>
      <c r="K16" s="75">
        <v>30</v>
      </c>
      <c r="L16" s="75">
        <v>36.6</v>
      </c>
      <c r="M16" s="75">
        <v>33.299999999999997</v>
      </c>
      <c r="N16" s="75">
        <v>35.1</v>
      </c>
      <c r="O16" s="75">
        <v>36.700000000000003</v>
      </c>
    </row>
    <row r="17" spans="1:15" s="52" customFormat="1" ht="15" customHeight="1" x14ac:dyDescent="0.25">
      <c r="A17" s="66" t="s">
        <v>8</v>
      </c>
      <c r="B17" s="73"/>
      <c r="C17" s="73"/>
      <c r="D17" s="73"/>
      <c r="E17" s="73"/>
      <c r="F17" s="73"/>
      <c r="G17" s="74">
        <v>3170.2</v>
      </c>
      <c r="H17" s="74">
        <v>3225.8</v>
      </c>
      <c r="I17" s="74">
        <v>3283.8</v>
      </c>
      <c r="J17" s="74">
        <v>3317.6</v>
      </c>
      <c r="K17" s="74">
        <v>3341.3</v>
      </c>
      <c r="L17" s="74">
        <v>3560.9</v>
      </c>
      <c r="M17" s="74">
        <v>3721.5</v>
      </c>
      <c r="N17" s="74">
        <v>3820.2</v>
      </c>
      <c r="O17" s="74">
        <v>3878.3</v>
      </c>
    </row>
    <row r="18" spans="1:15" s="52" customFormat="1" ht="15" customHeight="1" x14ac:dyDescent="0.25">
      <c r="A18" s="66" t="s">
        <v>10</v>
      </c>
      <c r="B18" s="73"/>
      <c r="C18" s="73"/>
      <c r="D18" s="73"/>
      <c r="E18" s="73"/>
      <c r="F18" s="73"/>
      <c r="G18" s="74">
        <v>-88.299999999999727</v>
      </c>
      <c r="H18" s="74">
        <v>-124.70000000000027</v>
      </c>
      <c r="I18" s="74">
        <v>-173.40000000000009</v>
      </c>
      <c r="J18" s="74">
        <v>-188.5</v>
      </c>
      <c r="K18" s="74">
        <v>-212.70000000000027</v>
      </c>
      <c r="L18" s="74">
        <v>-345.90000000000009</v>
      </c>
      <c r="M18" s="74">
        <v>-399.5</v>
      </c>
      <c r="N18" s="74">
        <v>-426.5</v>
      </c>
      <c r="O18" s="74">
        <v>-387.5</v>
      </c>
    </row>
    <row r="19" spans="1:15" s="52" customFormat="1" ht="15" customHeight="1" x14ac:dyDescent="0.25">
      <c r="A19" s="66" t="s">
        <v>11</v>
      </c>
      <c r="B19" s="73"/>
      <c r="C19" s="73"/>
      <c r="D19" s="73"/>
      <c r="E19" s="73"/>
      <c r="F19" s="73"/>
      <c r="G19" s="74">
        <v>3688.2</v>
      </c>
      <c r="H19" s="74">
        <v>3754.7</v>
      </c>
      <c r="I19" s="74">
        <v>3823.9</v>
      </c>
      <c r="J19" s="74">
        <v>3865.7</v>
      </c>
      <c r="K19" s="74">
        <v>3895.7</v>
      </c>
      <c r="L19" s="74">
        <v>4164</v>
      </c>
      <c r="M19" s="74">
        <v>4358.6000000000004</v>
      </c>
      <c r="N19" s="74">
        <v>4478.2</v>
      </c>
      <c r="O19" s="74">
        <v>4544.3</v>
      </c>
    </row>
    <row r="20" spans="1:15" s="52" customFormat="1" ht="15" customHeight="1" x14ac:dyDescent="0.25">
      <c r="A20" s="66" t="s">
        <v>12</v>
      </c>
      <c r="B20" s="73"/>
      <c r="C20" s="73"/>
      <c r="D20" s="73"/>
      <c r="E20" s="73"/>
      <c r="F20" s="73"/>
      <c r="G20" s="74">
        <v>-606.29999999999973</v>
      </c>
      <c r="H20" s="74">
        <v>-653.59999999999991</v>
      </c>
      <c r="I20" s="74">
        <v>-713.5</v>
      </c>
      <c r="J20" s="74">
        <v>-736.59999999999991</v>
      </c>
      <c r="K20" s="74">
        <v>-767.09999999999991</v>
      </c>
      <c r="L20" s="74">
        <v>-949</v>
      </c>
      <c r="M20" s="74">
        <v>-1036.6000000000004</v>
      </c>
      <c r="N20" s="74">
        <v>-1084.5</v>
      </c>
      <c r="O20" s="74">
        <v>-1053.5</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2041.136252606</v>
      </c>
      <c r="C23" s="76">
        <v>2021.911559081</v>
      </c>
      <c r="D23" s="76">
        <v>2097.7534911299999</v>
      </c>
      <c r="E23" s="76">
        <v>1985.911896032</v>
      </c>
      <c r="F23" s="76">
        <v>1937.749072845</v>
      </c>
      <c r="G23" s="77">
        <v>1916.28</v>
      </c>
      <c r="H23" s="77">
        <v>1924.08</v>
      </c>
      <c r="I23" s="77">
        <v>1925.16</v>
      </c>
      <c r="J23" s="77">
        <v>1941.83</v>
      </c>
      <c r="K23" s="77">
        <v>1951.78</v>
      </c>
      <c r="L23" s="77">
        <v>1980.32</v>
      </c>
      <c r="M23" s="77">
        <v>2029.94</v>
      </c>
      <c r="N23" s="77">
        <v>2074.0700000000002</v>
      </c>
      <c r="O23" s="77">
        <v>2141.88</v>
      </c>
    </row>
    <row r="24" spans="1:15" s="52" customFormat="1" ht="15" customHeight="1" x14ac:dyDescent="0.25">
      <c r="A24" s="65" t="s">
        <v>95</v>
      </c>
      <c r="B24" s="76">
        <v>68.8</v>
      </c>
      <c r="C24" s="76">
        <v>60</v>
      </c>
      <c r="D24" s="76">
        <v>62.1</v>
      </c>
      <c r="E24" s="76">
        <v>51.8</v>
      </c>
      <c r="F24" s="76">
        <v>62.9</v>
      </c>
      <c r="G24" s="78">
        <v>62.370000000000005</v>
      </c>
      <c r="H24" s="78">
        <v>54.65</v>
      </c>
      <c r="I24" s="78">
        <v>56.95</v>
      </c>
      <c r="J24" s="78">
        <v>58.739999999999995</v>
      </c>
      <c r="K24" s="78">
        <v>60.43</v>
      </c>
      <c r="L24" s="78">
        <v>59.08</v>
      </c>
      <c r="M24" s="78">
        <v>58.230000000000004</v>
      </c>
      <c r="N24" s="78">
        <v>60.660000000000004</v>
      </c>
      <c r="O24" s="78">
        <v>63.22</v>
      </c>
    </row>
    <row r="25" spans="1:15" s="52" customFormat="1" ht="15" customHeight="1" x14ac:dyDescent="0.25">
      <c r="A25" s="63" t="s">
        <v>15</v>
      </c>
      <c r="B25" s="76">
        <v>63.9</v>
      </c>
      <c r="C25" s="76">
        <v>54.5</v>
      </c>
      <c r="D25" s="76">
        <v>57.1</v>
      </c>
      <c r="E25" s="76">
        <v>47.3</v>
      </c>
      <c r="F25" s="76">
        <v>58.3</v>
      </c>
      <c r="G25" s="78">
        <v>58.52</v>
      </c>
      <c r="H25" s="78">
        <v>50.64</v>
      </c>
      <c r="I25" s="78">
        <v>52.45</v>
      </c>
      <c r="J25" s="78">
        <v>53.26</v>
      </c>
      <c r="K25" s="78">
        <v>55.05</v>
      </c>
      <c r="L25" s="78">
        <v>52.79</v>
      </c>
      <c r="M25" s="78">
        <v>52.84</v>
      </c>
      <c r="N25" s="78">
        <v>54.84</v>
      </c>
      <c r="O25" s="78">
        <v>57.19</v>
      </c>
    </row>
    <row r="26" spans="1:15" s="52" customFormat="1" ht="15" customHeight="1" x14ac:dyDescent="0.25">
      <c r="A26" s="63" t="s">
        <v>16</v>
      </c>
      <c r="B26" s="76">
        <v>4.9000000000000004</v>
      </c>
      <c r="C26" s="76">
        <v>5.5</v>
      </c>
      <c r="D26" s="76">
        <v>5</v>
      </c>
      <c r="E26" s="76">
        <v>4.5</v>
      </c>
      <c r="F26" s="76">
        <v>4.5999999999999996</v>
      </c>
      <c r="G26" s="78">
        <v>3.85</v>
      </c>
      <c r="H26" s="78">
        <v>4.01</v>
      </c>
      <c r="I26" s="78">
        <v>4.5</v>
      </c>
      <c r="J26" s="78">
        <v>5.48</v>
      </c>
      <c r="K26" s="78">
        <v>5.38</v>
      </c>
      <c r="L26" s="78">
        <v>6.29</v>
      </c>
      <c r="M26" s="78">
        <v>5.39</v>
      </c>
      <c r="N26" s="78">
        <v>5.82</v>
      </c>
      <c r="O26" s="78">
        <v>6.03</v>
      </c>
    </row>
    <row r="27" spans="1:15" s="52" customFormat="1" ht="15" customHeight="1" x14ac:dyDescent="0.25">
      <c r="A27" s="65" t="s">
        <v>99</v>
      </c>
      <c r="B27" s="76">
        <v>26.3</v>
      </c>
      <c r="C27" s="76">
        <v>24.6</v>
      </c>
      <c r="D27" s="76">
        <v>27.22</v>
      </c>
      <c r="E27" s="76">
        <v>30.01</v>
      </c>
      <c r="F27" s="80">
        <v>24.04</v>
      </c>
      <c r="G27" s="78">
        <v>26.89</v>
      </c>
      <c r="H27" s="78">
        <v>28.53</v>
      </c>
      <c r="I27" s="78">
        <v>28.83</v>
      </c>
      <c r="J27" s="78">
        <v>28.1</v>
      </c>
      <c r="K27" s="78">
        <v>26.419999999999998</v>
      </c>
      <c r="L27" s="78">
        <v>28.189999999999998</v>
      </c>
      <c r="M27" s="78">
        <v>30.09</v>
      </c>
      <c r="N27" s="78">
        <v>28.76</v>
      </c>
      <c r="O27" s="78">
        <v>30.660000000000004</v>
      </c>
    </row>
    <row r="28" spans="1:15" s="52" customFormat="1" ht="15" customHeight="1" x14ac:dyDescent="0.25">
      <c r="A28" s="63" t="s">
        <v>110</v>
      </c>
      <c r="B28" s="76"/>
      <c r="C28" s="76"/>
      <c r="D28" s="76"/>
      <c r="E28" s="76"/>
      <c r="F28" s="76"/>
      <c r="G28" s="78">
        <v>21.56</v>
      </c>
      <c r="H28" s="78">
        <v>21.54</v>
      </c>
      <c r="I28" s="78">
        <v>23.23</v>
      </c>
      <c r="J28" s="78">
        <v>21.84</v>
      </c>
      <c r="K28" s="78">
        <v>21.54</v>
      </c>
      <c r="L28" s="78">
        <v>21.74</v>
      </c>
      <c r="M28" s="78">
        <v>23.97</v>
      </c>
      <c r="N28" s="78">
        <v>22.28</v>
      </c>
      <c r="O28" s="78">
        <v>24.01</v>
      </c>
    </row>
    <row r="29" spans="1:15" s="52" customFormat="1" ht="15" customHeight="1" x14ac:dyDescent="0.25">
      <c r="A29" s="63" t="s">
        <v>19</v>
      </c>
      <c r="B29" s="76"/>
      <c r="C29" s="76"/>
      <c r="D29" s="76"/>
      <c r="E29" s="76"/>
      <c r="F29" s="76"/>
      <c r="G29" s="78">
        <v>5.33</v>
      </c>
      <c r="H29" s="78">
        <v>6.99</v>
      </c>
      <c r="I29" s="78">
        <v>5.6</v>
      </c>
      <c r="J29" s="78">
        <v>6.26</v>
      </c>
      <c r="K29" s="78">
        <v>4.88</v>
      </c>
      <c r="L29" s="78">
        <v>6.45</v>
      </c>
      <c r="M29" s="78">
        <v>6.12</v>
      </c>
      <c r="N29" s="78">
        <v>6.48</v>
      </c>
      <c r="O29" s="78">
        <v>6.65</v>
      </c>
    </row>
    <row r="30" spans="1:15" s="52" customFormat="1" ht="15" customHeight="1" x14ac:dyDescent="0.25">
      <c r="A30" s="66" t="s">
        <v>8</v>
      </c>
      <c r="B30" s="76"/>
      <c r="C30" s="76"/>
      <c r="D30" s="76"/>
      <c r="E30" s="76"/>
      <c r="F30" s="76"/>
      <c r="G30" s="77">
        <v>1971</v>
      </c>
      <c r="H30" s="77">
        <v>2001.3</v>
      </c>
      <c r="I30" s="77">
        <v>2032.2</v>
      </c>
      <c r="J30" s="77">
        <v>2058.4</v>
      </c>
      <c r="K30" s="77">
        <v>2083.6999999999998</v>
      </c>
      <c r="L30" s="77">
        <v>2193.3000000000002</v>
      </c>
      <c r="M30" s="77">
        <v>2273.5</v>
      </c>
      <c r="N30" s="77">
        <v>2334.1</v>
      </c>
      <c r="O30" s="77">
        <v>2379.3000000000002</v>
      </c>
    </row>
    <row r="31" spans="1:15" s="52" customFormat="1" ht="15" customHeight="1" x14ac:dyDescent="0.25">
      <c r="A31" s="66" t="s">
        <v>10</v>
      </c>
      <c r="B31" s="76"/>
      <c r="C31" s="76"/>
      <c r="D31" s="76"/>
      <c r="E31" s="76"/>
      <c r="F31" s="76"/>
      <c r="G31" s="77">
        <v>-54.720000000000027</v>
      </c>
      <c r="H31" s="77">
        <v>-77.220000000000027</v>
      </c>
      <c r="I31" s="77">
        <v>-107.03999999999996</v>
      </c>
      <c r="J31" s="77">
        <v>-116.57000000000016</v>
      </c>
      <c r="K31" s="77">
        <v>-131.91999999999985</v>
      </c>
      <c r="L31" s="77">
        <v>-212.98000000000025</v>
      </c>
      <c r="M31" s="77">
        <v>-243.55999999999995</v>
      </c>
      <c r="N31" s="77">
        <v>-260.02999999999975</v>
      </c>
      <c r="O31" s="77">
        <v>-237.42000000000007</v>
      </c>
    </row>
    <row r="32" spans="1:15" s="52" customFormat="1" ht="15" customHeight="1" x14ac:dyDescent="0.25">
      <c r="A32" s="66" t="s">
        <v>11</v>
      </c>
      <c r="B32" s="76"/>
      <c r="C32" s="76"/>
      <c r="D32" s="76"/>
      <c r="E32" s="76"/>
      <c r="F32" s="76"/>
      <c r="G32" s="77">
        <v>2293</v>
      </c>
      <c r="H32" s="77">
        <v>2329.4</v>
      </c>
      <c r="I32" s="77">
        <v>2366.5</v>
      </c>
      <c r="J32" s="77">
        <v>2398.4</v>
      </c>
      <c r="K32" s="77">
        <v>2429.4</v>
      </c>
      <c r="L32" s="77">
        <v>2564.8000000000002</v>
      </c>
      <c r="M32" s="77">
        <v>2662.7</v>
      </c>
      <c r="N32" s="77">
        <v>2736.1</v>
      </c>
      <c r="O32" s="77">
        <v>2787.8</v>
      </c>
    </row>
    <row r="33" spans="1:15" s="52" customFormat="1" ht="15" customHeight="1" x14ac:dyDescent="0.25">
      <c r="A33" s="66" t="s">
        <v>12</v>
      </c>
      <c r="B33" s="76"/>
      <c r="C33" s="76"/>
      <c r="D33" s="76"/>
      <c r="E33" s="76"/>
      <c r="F33" s="76"/>
      <c r="G33" s="77">
        <v>-376.72</v>
      </c>
      <c r="H33" s="77">
        <v>-405.32000000000016</v>
      </c>
      <c r="I33" s="77">
        <v>-441.33999999999992</v>
      </c>
      <c r="J33" s="77">
        <v>-456.57000000000016</v>
      </c>
      <c r="K33" s="77">
        <v>-477.62000000000012</v>
      </c>
      <c r="L33" s="77">
        <v>-584.48000000000025</v>
      </c>
      <c r="M33" s="77">
        <v>-632.75999999999976</v>
      </c>
      <c r="N33" s="77">
        <v>-662.02999999999975</v>
      </c>
      <c r="O33" s="77">
        <v>-645.92000000000007</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BenppW1MIcc4GTNt2210j8uy8nvvu2Kd1+SrDTPp47FTkhWtE0Fg8jNOODLZ3Q0dF4WXtqIjky32xsdiXhOyZw==" saltValue="E5uRlhpTnA/c3BtZ4AAJZA==" spinCount="100000" sheet="1" objects="1" scenarios="1"/>
  <mergeCells count="2">
    <mergeCell ref="A9:O9"/>
    <mergeCell ref="A22:O22"/>
  </mergeCells>
  <conditionalFormatting sqref="F20:O20 B20:D20 B15:E18 B28:E31 B33:D33">
    <cfRule type="cellIs" dxfId="20" priority="12" operator="lessThan">
      <formula>0</formula>
    </cfRule>
  </conditionalFormatting>
  <conditionalFormatting sqref="F18:O18">
    <cfRule type="cellIs" dxfId="19" priority="11" operator="lessThan">
      <formula>0</formula>
    </cfRule>
  </conditionalFormatting>
  <conditionalFormatting sqref="E33:O33">
    <cfRule type="cellIs" dxfId="18" priority="10" operator="lessThan">
      <formula>0</formula>
    </cfRule>
  </conditionalFormatting>
  <conditionalFormatting sqref="F31:O31">
    <cfRule type="cellIs" dxfId="17" priority="9" operator="lessThan">
      <formula>0</formula>
    </cfRule>
  </conditionalFormatting>
  <conditionalFormatting sqref="E20">
    <cfRule type="cellIs" dxfId="16" priority="1" operator="lessThan">
      <formula>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E941-F6D5-447E-A2BB-CC63FFCC7EED}">
  <dimension ref="A1:R36"/>
  <sheetViews>
    <sheetView zoomScaleNormal="100" workbookViewId="0">
      <pane xSplit="1" ySplit="8" topLeftCell="B9" activePane="bottomRight" state="frozen"/>
      <selection pane="topRight" activeCell="H19" sqref="H19"/>
      <selection pane="bottomLeft" activeCell="H19" sqref="H19"/>
      <selection pane="bottomRight" activeCell="C46" sqref="C46"/>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118</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1098</v>
      </c>
      <c r="C10" s="73">
        <v>1107</v>
      </c>
      <c r="D10" s="73">
        <v>1144</v>
      </c>
      <c r="E10" s="73">
        <v>1221</v>
      </c>
      <c r="F10" s="73">
        <v>1248</v>
      </c>
      <c r="G10" s="74">
        <v>1234.0999999999999</v>
      </c>
      <c r="H10" s="74">
        <v>1236.5</v>
      </c>
      <c r="I10" s="74">
        <v>1226.0999999999999</v>
      </c>
      <c r="J10" s="74">
        <v>1241.5</v>
      </c>
      <c r="K10" s="74">
        <v>1253.7</v>
      </c>
      <c r="L10" s="74">
        <v>1274.9000000000001</v>
      </c>
      <c r="M10" s="74">
        <v>1293.7</v>
      </c>
      <c r="N10" s="74">
        <v>1332.5</v>
      </c>
      <c r="O10" s="74">
        <v>1357.7</v>
      </c>
    </row>
    <row r="11" spans="1:18" s="52" customFormat="1" ht="15" customHeight="1" x14ac:dyDescent="0.25">
      <c r="A11" s="65" t="s">
        <v>95</v>
      </c>
      <c r="B11" s="73">
        <v>62</v>
      </c>
      <c r="C11" s="73">
        <v>65</v>
      </c>
      <c r="D11" s="73">
        <v>83</v>
      </c>
      <c r="E11" s="73">
        <v>91</v>
      </c>
      <c r="F11" s="73">
        <v>84</v>
      </c>
      <c r="G11" s="75">
        <v>67.400000000000006</v>
      </c>
      <c r="H11" s="75">
        <v>79.900000000000006</v>
      </c>
      <c r="I11" s="75">
        <v>86.4</v>
      </c>
      <c r="J11" s="75">
        <v>86.399999999999991</v>
      </c>
      <c r="K11" s="75">
        <v>88.199999999999989</v>
      </c>
      <c r="L11" s="75">
        <v>90.4</v>
      </c>
      <c r="M11" s="75">
        <v>91.399999999999991</v>
      </c>
      <c r="N11" s="75">
        <v>94.699999999999989</v>
      </c>
      <c r="O11" s="75">
        <v>94.5</v>
      </c>
    </row>
    <row r="12" spans="1:18" s="52" customFormat="1" ht="15" customHeight="1" x14ac:dyDescent="0.25">
      <c r="A12" s="63" t="s">
        <v>15</v>
      </c>
      <c r="B12" s="73">
        <v>45</v>
      </c>
      <c r="C12" s="73">
        <v>58</v>
      </c>
      <c r="D12" s="73">
        <v>67</v>
      </c>
      <c r="E12" s="73">
        <v>76</v>
      </c>
      <c r="F12" s="73">
        <v>69</v>
      </c>
      <c r="G12" s="75">
        <v>54.4</v>
      </c>
      <c r="H12" s="75">
        <v>64</v>
      </c>
      <c r="I12" s="75">
        <v>69.8</v>
      </c>
      <c r="J12" s="75">
        <v>70.099999999999994</v>
      </c>
      <c r="K12" s="75">
        <v>72.599999999999994</v>
      </c>
      <c r="L12" s="75">
        <v>75.2</v>
      </c>
      <c r="M12" s="75">
        <v>75.8</v>
      </c>
      <c r="N12" s="75">
        <v>77.8</v>
      </c>
      <c r="O12" s="75">
        <v>79.400000000000006</v>
      </c>
    </row>
    <row r="13" spans="1:18" s="52" customFormat="1" ht="15" customHeight="1" x14ac:dyDescent="0.25">
      <c r="A13" s="63" t="s">
        <v>16</v>
      </c>
      <c r="B13" s="73">
        <v>17</v>
      </c>
      <c r="C13" s="73">
        <v>7</v>
      </c>
      <c r="D13" s="73">
        <v>16</v>
      </c>
      <c r="E13" s="73">
        <v>15</v>
      </c>
      <c r="F13" s="73">
        <v>15</v>
      </c>
      <c r="G13" s="75">
        <v>13</v>
      </c>
      <c r="H13" s="75">
        <v>15.9</v>
      </c>
      <c r="I13" s="75">
        <v>16.600000000000001</v>
      </c>
      <c r="J13" s="75">
        <v>16.3</v>
      </c>
      <c r="K13" s="75">
        <v>15.6</v>
      </c>
      <c r="L13" s="75">
        <v>15.2</v>
      </c>
      <c r="M13" s="75">
        <v>15.6</v>
      </c>
      <c r="N13" s="75">
        <v>16.899999999999999</v>
      </c>
      <c r="O13" s="75">
        <v>15.1</v>
      </c>
    </row>
    <row r="14" spans="1:18" s="52" customFormat="1" ht="15" customHeight="1" x14ac:dyDescent="0.25">
      <c r="A14" s="65" t="s">
        <v>99</v>
      </c>
      <c r="B14" s="73">
        <v>67</v>
      </c>
      <c r="C14" s="73">
        <v>52</v>
      </c>
      <c r="D14" s="73">
        <v>74</v>
      </c>
      <c r="E14" s="73">
        <v>68</v>
      </c>
      <c r="F14" s="79">
        <v>76.7</v>
      </c>
      <c r="G14" s="75">
        <v>72.3</v>
      </c>
      <c r="H14" s="75">
        <v>71.099999999999994</v>
      </c>
      <c r="I14" s="75">
        <v>67</v>
      </c>
      <c r="J14" s="75">
        <v>68.699999999999989</v>
      </c>
      <c r="K14" s="75">
        <v>66.399999999999991</v>
      </c>
      <c r="L14" s="75">
        <v>71.099999999999994</v>
      </c>
      <c r="M14" s="75">
        <v>68.7</v>
      </c>
      <c r="N14" s="75">
        <v>75</v>
      </c>
      <c r="O14" s="75">
        <v>71.900000000000006</v>
      </c>
    </row>
    <row r="15" spans="1:18" s="52" customFormat="1" ht="15" customHeight="1" x14ac:dyDescent="0.25">
      <c r="A15" s="63" t="s">
        <v>110</v>
      </c>
      <c r="B15" s="73"/>
      <c r="C15" s="73"/>
      <c r="D15" s="73"/>
      <c r="E15" s="73"/>
      <c r="F15" s="73"/>
      <c r="G15" s="75">
        <v>56</v>
      </c>
      <c r="H15" s="75">
        <v>53.4</v>
      </c>
      <c r="I15" s="75">
        <v>52</v>
      </c>
      <c r="J15" s="75">
        <v>52.3</v>
      </c>
      <c r="K15" s="75">
        <v>52.8</v>
      </c>
      <c r="L15" s="75">
        <v>55.6</v>
      </c>
      <c r="M15" s="75">
        <v>54.7</v>
      </c>
      <c r="N15" s="75">
        <v>58.4</v>
      </c>
      <c r="O15" s="75">
        <v>55.6</v>
      </c>
    </row>
    <row r="16" spans="1:18" s="52" customFormat="1" ht="15" customHeight="1" x14ac:dyDescent="0.25">
      <c r="A16" s="63" t="s">
        <v>19</v>
      </c>
      <c r="B16" s="73"/>
      <c r="C16" s="73"/>
      <c r="D16" s="73"/>
      <c r="E16" s="73"/>
      <c r="F16" s="73"/>
      <c r="G16" s="75">
        <v>16.3</v>
      </c>
      <c r="H16" s="75">
        <v>17.7</v>
      </c>
      <c r="I16" s="75">
        <v>15</v>
      </c>
      <c r="J16" s="75">
        <v>16.399999999999999</v>
      </c>
      <c r="K16" s="75">
        <v>13.6</v>
      </c>
      <c r="L16" s="75">
        <v>15.5</v>
      </c>
      <c r="M16" s="75">
        <v>14</v>
      </c>
      <c r="N16" s="75">
        <v>16.600000000000001</v>
      </c>
      <c r="O16" s="75">
        <v>16.3</v>
      </c>
    </row>
    <row r="17" spans="1:15" s="52" customFormat="1" ht="15" customHeight="1" x14ac:dyDescent="0.25">
      <c r="A17" s="66" t="s">
        <v>8</v>
      </c>
      <c r="B17" s="73"/>
      <c r="C17" s="73"/>
      <c r="D17" s="73"/>
      <c r="E17" s="73"/>
      <c r="F17" s="73"/>
      <c r="G17" s="74">
        <v>1264.2</v>
      </c>
      <c r="H17" s="74">
        <v>1278</v>
      </c>
      <c r="I17" s="74">
        <v>1300.2</v>
      </c>
      <c r="J17" s="74">
        <v>1328.2</v>
      </c>
      <c r="K17" s="74">
        <v>1334.5</v>
      </c>
      <c r="L17" s="74">
        <v>1395.8</v>
      </c>
      <c r="M17" s="74">
        <v>1419.1</v>
      </c>
      <c r="N17" s="74">
        <v>1432.6</v>
      </c>
      <c r="O17" s="74">
        <v>1431.9</v>
      </c>
    </row>
    <row r="18" spans="1:15" s="52" customFormat="1" ht="15" customHeight="1" x14ac:dyDescent="0.25">
      <c r="A18" s="66" t="s">
        <v>10</v>
      </c>
      <c r="B18" s="73"/>
      <c r="C18" s="73"/>
      <c r="D18" s="73"/>
      <c r="E18" s="73"/>
      <c r="F18" s="73"/>
      <c r="G18" s="74">
        <v>-30.100000000000136</v>
      </c>
      <c r="H18" s="74">
        <v>-41.5</v>
      </c>
      <c r="I18" s="74">
        <v>-74.100000000000136</v>
      </c>
      <c r="J18" s="74">
        <v>-86.700000000000045</v>
      </c>
      <c r="K18" s="74">
        <v>-80.799999999999955</v>
      </c>
      <c r="L18" s="74">
        <v>-120.89999999999986</v>
      </c>
      <c r="M18" s="74">
        <v>-125.39999999999986</v>
      </c>
      <c r="N18" s="74">
        <v>-100.09999999999991</v>
      </c>
      <c r="O18" s="74">
        <v>-74.200000000000045</v>
      </c>
    </row>
    <row r="19" spans="1:15" s="52" customFormat="1" ht="15" customHeight="1" x14ac:dyDescent="0.25">
      <c r="A19" s="66" t="s">
        <v>11</v>
      </c>
      <c r="B19" s="73"/>
      <c r="C19" s="73"/>
      <c r="D19" s="73"/>
      <c r="E19" s="73"/>
      <c r="F19" s="73"/>
      <c r="G19" s="74">
        <v>1564.3</v>
      </c>
      <c r="H19" s="74">
        <v>1582.4</v>
      </c>
      <c r="I19" s="74">
        <v>1611.1</v>
      </c>
      <c r="J19" s="74">
        <v>1646.8</v>
      </c>
      <c r="K19" s="74">
        <v>1655.7</v>
      </c>
      <c r="L19" s="74">
        <v>1737.3</v>
      </c>
      <c r="M19" s="74">
        <v>1768.7</v>
      </c>
      <c r="N19" s="74">
        <v>1786.9</v>
      </c>
      <c r="O19" s="74">
        <v>1784.7</v>
      </c>
    </row>
    <row r="20" spans="1:15" s="52" customFormat="1" ht="15" customHeight="1" x14ac:dyDescent="0.25">
      <c r="A20" s="66" t="s">
        <v>12</v>
      </c>
      <c r="B20" s="73"/>
      <c r="C20" s="73"/>
      <c r="D20" s="73"/>
      <c r="E20" s="73"/>
      <c r="F20" s="73"/>
      <c r="G20" s="74">
        <v>-330.20000000000005</v>
      </c>
      <c r="H20" s="74">
        <v>-345.90000000000009</v>
      </c>
      <c r="I20" s="74">
        <v>-385</v>
      </c>
      <c r="J20" s="74">
        <v>-405.29999999999995</v>
      </c>
      <c r="K20" s="74">
        <v>-402</v>
      </c>
      <c r="L20" s="74">
        <v>-462.39999999999986</v>
      </c>
      <c r="M20" s="74">
        <v>-475</v>
      </c>
      <c r="N20" s="74">
        <v>-454.40000000000009</v>
      </c>
      <c r="O20" s="74">
        <v>-427</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569.48507412799995</v>
      </c>
      <c r="C23" s="76">
        <v>581.00950031299999</v>
      </c>
      <c r="D23" s="76">
        <v>607.79396312599999</v>
      </c>
      <c r="E23" s="76">
        <v>574.41465775100005</v>
      </c>
      <c r="F23" s="76">
        <v>578.30220067000005</v>
      </c>
      <c r="G23" s="77">
        <v>573.48</v>
      </c>
      <c r="H23" s="77">
        <v>575.83000000000004</v>
      </c>
      <c r="I23" s="77">
        <v>568.59</v>
      </c>
      <c r="J23" s="77">
        <v>570.21</v>
      </c>
      <c r="K23" s="77">
        <v>579.32000000000005</v>
      </c>
      <c r="L23" s="77">
        <v>586.22</v>
      </c>
      <c r="M23" s="77">
        <v>597.6</v>
      </c>
      <c r="N23" s="77">
        <v>618.4</v>
      </c>
      <c r="O23" s="77">
        <v>633.63</v>
      </c>
    </row>
    <row r="24" spans="1:15" s="52" customFormat="1" ht="15" customHeight="1" x14ac:dyDescent="0.25">
      <c r="A24" s="65" t="s">
        <v>95</v>
      </c>
      <c r="B24" s="76">
        <v>16.3</v>
      </c>
      <c r="C24" s="76">
        <v>20.5</v>
      </c>
      <c r="D24" s="76">
        <v>25.8</v>
      </c>
      <c r="E24" s="76">
        <v>24.3</v>
      </c>
      <c r="F24" s="76">
        <v>20.5</v>
      </c>
      <c r="G24" s="78">
        <v>15.73</v>
      </c>
      <c r="H24" s="78">
        <v>21.64</v>
      </c>
      <c r="I24" s="78">
        <v>20.790000000000003</v>
      </c>
      <c r="J24" s="78">
        <v>21.759999999999998</v>
      </c>
      <c r="K24" s="78">
        <v>22.26</v>
      </c>
      <c r="L24" s="78">
        <v>21.69</v>
      </c>
      <c r="M24" s="78">
        <v>23.259999999999998</v>
      </c>
      <c r="N24" s="78">
        <v>21.68</v>
      </c>
      <c r="O24" s="78">
        <v>22.98</v>
      </c>
    </row>
    <row r="25" spans="1:15" s="52" customFormat="1" ht="15" customHeight="1" x14ac:dyDescent="0.25">
      <c r="A25" s="63" t="s">
        <v>15</v>
      </c>
      <c r="B25" s="76">
        <v>13.8</v>
      </c>
      <c r="C25" s="76">
        <v>18.399999999999999</v>
      </c>
      <c r="D25" s="76">
        <v>23.2</v>
      </c>
      <c r="E25" s="76">
        <v>22</v>
      </c>
      <c r="F25" s="76">
        <v>18.100000000000001</v>
      </c>
      <c r="G25" s="78">
        <v>13.85</v>
      </c>
      <c r="H25" s="78">
        <v>19.89</v>
      </c>
      <c r="I25" s="78">
        <v>18.940000000000001</v>
      </c>
      <c r="J25" s="78">
        <v>19.79</v>
      </c>
      <c r="K25" s="78">
        <v>20.350000000000001</v>
      </c>
      <c r="L25" s="78">
        <v>19.93</v>
      </c>
      <c r="M25" s="78">
        <v>20.97</v>
      </c>
      <c r="N25" s="78">
        <v>19.760000000000002</v>
      </c>
      <c r="O25" s="78">
        <v>21.27</v>
      </c>
    </row>
    <row r="26" spans="1:15" s="52" customFormat="1" ht="15" customHeight="1" x14ac:dyDescent="0.25">
      <c r="A26" s="63" t="s">
        <v>16</v>
      </c>
      <c r="B26" s="76">
        <v>2.5</v>
      </c>
      <c r="C26" s="76">
        <v>2.1</v>
      </c>
      <c r="D26" s="76">
        <v>2.6</v>
      </c>
      <c r="E26" s="76">
        <v>2.2999999999999998</v>
      </c>
      <c r="F26" s="76">
        <v>2.4</v>
      </c>
      <c r="G26" s="78">
        <v>1.88</v>
      </c>
      <c r="H26" s="78">
        <v>1.75</v>
      </c>
      <c r="I26" s="78">
        <v>1.85</v>
      </c>
      <c r="J26" s="78">
        <v>1.97</v>
      </c>
      <c r="K26" s="78">
        <v>1.91</v>
      </c>
      <c r="L26" s="78">
        <v>1.76</v>
      </c>
      <c r="M26" s="78">
        <v>2.29</v>
      </c>
      <c r="N26" s="78">
        <v>1.92</v>
      </c>
      <c r="O26" s="78">
        <v>1.71</v>
      </c>
    </row>
    <row r="27" spans="1:15" s="52" customFormat="1" ht="15" customHeight="1" x14ac:dyDescent="0.25">
      <c r="A27" s="65" t="s">
        <v>99</v>
      </c>
      <c r="B27" s="76">
        <v>10.9</v>
      </c>
      <c r="C27" s="76">
        <v>7.9</v>
      </c>
      <c r="D27" s="76">
        <v>16.29</v>
      </c>
      <c r="E27" s="76">
        <v>9.51</v>
      </c>
      <c r="F27" s="80">
        <v>8.74</v>
      </c>
      <c r="G27" s="78">
        <v>9.1999999999999993</v>
      </c>
      <c r="H27" s="78">
        <v>9.36</v>
      </c>
      <c r="I27" s="78">
        <v>8.7800000000000011</v>
      </c>
      <c r="J27" s="78">
        <v>9.11</v>
      </c>
      <c r="K27" s="78">
        <v>8.68</v>
      </c>
      <c r="L27" s="78">
        <v>8.84</v>
      </c>
      <c r="M27" s="78">
        <v>9.26</v>
      </c>
      <c r="N27" s="78">
        <v>10.08</v>
      </c>
      <c r="O27" s="78">
        <v>9.4699999999999989</v>
      </c>
    </row>
    <row r="28" spans="1:15" s="52" customFormat="1" ht="15" customHeight="1" x14ac:dyDescent="0.25">
      <c r="A28" s="63" t="s">
        <v>110</v>
      </c>
      <c r="B28" s="76"/>
      <c r="C28" s="76"/>
      <c r="D28" s="76"/>
      <c r="E28" s="76"/>
      <c r="F28" s="76"/>
      <c r="G28" s="78">
        <v>6.91</v>
      </c>
      <c r="H28" s="78">
        <v>6.77</v>
      </c>
      <c r="I28" s="78">
        <v>6.66</v>
      </c>
      <c r="J28" s="78">
        <v>6.81</v>
      </c>
      <c r="K28" s="78">
        <v>6.65</v>
      </c>
      <c r="L28" s="78">
        <v>6.67</v>
      </c>
      <c r="M28" s="78">
        <v>7.18</v>
      </c>
      <c r="N28" s="78">
        <v>7.66</v>
      </c>
      <c r="O28" s="78">
        <v>7.06</v>
      </c>
    </row>
    <row r="29" spans="1:15" s="52" customFormat="1" ht="15" customHeight="1" x14ac:dyDescent="0.25">
      <c r="A29" s="63" t="s">
        <v>19</v>
      </c>
      <c r="B29" s="76"/>
      <c r="C29" s="76"/>
      <c r="D29" s="76"/>
      <c r="E29" s="76"/>
      <c r="F29" s="76"/>
      <c r="G29" s="78">
        <v>2.29</v>
      </c>
      <c r="H29" s="78">
        <v>2.59</v>
      </c>
      <c r="I29" s="78">
        <v>2.12</v>
      </c>
      <c r="J29" s="78">
        <v>2.2999999999999998</v>
      </c>
      <c r="K29" s="78">
        <v>2.0299999999999998</v>
      </c>
      <c r="L29" s="78">
        <v>2.17</v>
      </c>
      <c r="M29" s="78">
        <v>2.08</v>
      </c>
      <c r="N29" s="78">
        <v>2.42</v>
      </c>
      <c r="O29" s="78">
        <v>2.41</v>
      </c>
    </row>
    <row r="30" spans="1:15" s="52" customFormat="1" ht="15" customHeight="1" x14ac:dyDescent="0.25">
      <c r="A30" s="66" t="s">
        <v>8</v>
      </c>
      <c r="B30" s="76"/>
      <c r="C30" s="76"/>
      <c r="D30" s="76"/>
      <c r="E30" s="76"/>
      <c r="F30" s="76"/>
      <c r="G30" s="77">
        <v>587.29999999999995</v>
      </c>
      <c r="H30" s="77">
        <v>594.79999999999995</v>
      </c>
      <c r="I30" s="77">
        <v>602.29999999999995</v>
      </c>
      <c r="J30" s="77">
        <v>609.70000000000005</v>
      </c>
      <c r="K30" s="77">
        <v>616</v>
      </c>
      <c r="L30" s="77">
        <v>641.4</v>
      </c>
      <c r="M30" s="77">
        <v>654.70000000000005</v>
      </c>
      <c r="N30" s="77">
        <v>663.7</v>
      </c>
      <c r="O30" s="77">
        <v>667.3</v>
      </c>
    </row>
    <row r="31" spans="1:15" s="52" customFormat="1" ht="15" customHeight="1" x14ac:dyDescent="0.25">
      <c r="A31" s="66" t="s">
        <v>10</v>
      </c>
      <c r="B31" s="76"/>
      <c r="C31" s="76"/>
      <c r="D31" s="76"/>
      <c r="E31" s="76"/>
      <c r="F31" s="76"/>
      <c r="G31" s="77">
        <v>-13.819999999999936</v>
      </c>
      <c r="H31" s="77">
        <v>-18.969999999999914</v>
      </c>
      <c r="I31" s="77">
        <v>-33.709999999999923</v>
      </c>
      <c r="J31" s="77">
        <v>-39.490000000000009</v>
      </c>
      <c r="K31" s="77">
        <v>-36.67999999999995</v>
      </c>
      <c r="L31" s="77">
        <v>-55.17999999999995</v>
      </c>
      <c r="M31" s="77">
        <v>-57.100000000000023</v>
      </c>
      <c r="N31" s="77">
        <v>-45.300000000000068</v>
      </c>
      <c r="O31" s="77">
        <v>-33.669999999999959</v>
      </c>
    </row>
    <row r="32" spans="1:15" s="52" customFormat="1" ht="15" customHeight="1" x14ac:dyDescent="0.25">
      <c r="A32" s="66" t="s">
        <v>11</v>
      </c>
      <c r="B32" s="76"/>
      <c r="C32" s="76"/>
      <c r="D32" s="76"/>
      <c r="E32" s="76"/>
      <c r="F32" s="76"/>
      <c r="G32" s="77">
        <v>726.7</v>
      </c>
      <c r="H32" s="77">
        <v>736.5</v>
      </c>
      <c r="I32" s="77">
        <v>746.3</v>
      </c>
      <c r="J32" s="77">
        <v>756</v>
      </c>
      <c r="K32" s="77">
        <v>764.2</v>
      </c>
      <c r="L32" s="77">
        <v>798.3</v>
      </c>
      <c r="M32" s="77">
        <v>816</v>
      </c>
      <c r="N32" s="77">
        <v>827.8</v>
      </c>
      <c r="O32" s="77">
        <v>831.8</v>
      </c>
    </row>
    <row r="33" spans="1:15" s="52" customFormat="1" ht="15" customHeight="1" x14ac:dyDescent="0.25">
      <c r="A33" s="66" t="s">
        <v>12</v>
      </c>
      <c r="B33" s="76"/>
      <c r="C33" s="76"/>
      <c r="D33" s="76"/>
      <c r="E33" s="76"/>
      <c r="F33" s="76"/>
      <c r="G33" s="77">
        <v>-153.22000000000003</v>
      </c>
      <c r="H33" s="77">
        <v>-160.66999999999996</v>
      </c>
      <c r="I33" s="77">
        <v>-177.70999999999992</v>
      </c>
      <c r="J33" s="77">
        <v>-185.78999999999996</v>
      </c>
      <c r="K33" s="77">
        <v>-184.88</v>
      </c>
      <c r="L33" s="77">
        <v>-212.07999999999993</v>
      </c>
      <c r="M33" s="77">
        <v>-218.39999999999998</v>
      </c>
      <c r="N33" s="77">
        <v>-209.39999999999998</v>
      </c>
      <c r="O33" s="77">
        <v>-198.16999999999996</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UQ+2s29FpSUAIXHr9UunH8YgN+XSoqdCaQHhGvsBzuMP3ZejEzGfLm1gLT2iWLjX9gXbBug7j5I++icPvi8xZw==" saltValue="yx5Lqz7LiBR+/Rb1BKqtZQ==" spinCount="100000" sheet="1" objects="1" scenarios="1"/>
  <mergeCells count="2">
    <mergeCell ref="A9:O9"/>
    <mergeCell ref="A22:O22"/>
  </mergeCells>
  <conditionalFormatting sqref="F20:O20 B20:D20 B15:E18 B28:E31 B33:D33">
    <cfRule type="cellIs" dxfId="15" priority="11" operator="lessThan">
      <formula>0</formula>
    </cfRule>
  </conditionalFormatting>
  <conditionalFormatting sqref="F18:O18">
    <cfRule type="cellIs" dxfId="14" priority="10" operator="lessThan">
      <formula>0</formula>
    </cfRule>
  </conditionalFormatting>
  <conditionalFormatting sqref="E33:O33">
    <cfRule type="cellIs" dxfId="13" priority="9" operator="lessThan">
      <formula>0</formula>
    </cfRule>
  </conditionalFormatting>
  <conditionalFormatting sqref="F31:O31">
    <cfRule type="cellIs" dxfId="12" priority="8" operator="lessThan">
      <formula>0</formula>
    </cfRule>
  </conditionalFormatting>
  <conditionalFormatting sqref="E20">
    <cfRule type="cellIs" dxfId="11" priority="1" operator="lessThan">
      <formula>0</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570F-5754-45AA-AFB9-8ACB33A2DAA2}">
  <dimension ref="A1:R36"/>
  <sheetViews>
    <sheetView zoomScaleNormal="100" workbookViewId="0">
      <pane xSplit="1" ySplit="8" topLeftCell="B9" activePane="bottomRight" state="frozen"/>
      <selection pane="topRight" activeCell="H19" sqref="H19"/>
      <selection pane="bottomLeft" activeCell="H19" sqref="H19"/>
      <selection pane="bottomRight" activeCell="B12" sqref="B12:B13"/>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119</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681</v>
      </c>
      <c r="C10" s="73">
        <v>678</v>
      </c>
      <c r="D10" s="73">
        <v>699</v>
      </c>
      <c r="E10" s="73">
        <v>705</v>
      </c>
      <c r="F10" s="73">
        <v>735</v>
      </c>
      <c r="G10" s="74">
        <v>753.9</v>
      </c>
      <c r="H10" s="74">
        <v>760.5</v>
      </c>
      <c r="I10" s="74">
        <v>765.2</v>
      </c>
      <c r="J10" s="74">
        <v>772.3</v>
      </c>
      <c r="K10" s="74">
        <v>780.5</v>
      </c>
      <c r="L10" s="74">
        <v>803.9</v>
      </c>
      <c r="M10" s="74">
        <v>835.4</v>
      </c>
      <c r="N10" s="74">
        <v>850.7</v>
      </c>
      <c r="O10" s="74">
        <v>870.5</v>
      </c>
    </row>
    <row r="11" spans="1:18" s="52" customFormat="1" ht="15" customHeight="1" x14ac:dyDescent="0.25">
      <c r="A11" s="65" t="s">
        <v>95</v>
      </c>
      <c r="B11" s="73">
        <v>25</v>
      </c>
      <c r="C11" s="73">
        <v>41</v>
      </c>
      <c r="D11" s="73">
        <v>27</v>
      </c>
      <c r="E11" s="73">
        <v>35</v>
      </c>
      <c r="F11" s="73">
        <v>28</v>
      </c>
      <c r="G11" s="75">
        <v>35.6</v>
      </c>
      <c r="H11" s="75">
        <v>31.1</v>
      </c>
      <c r="I11" s="75">
        <v>31.299999999999997</v>
      </c>
      <c r="J11" s="75">
        <v>32.799999999999997</v>
      </c>
      <c r="K11" s="75">
        <v>33.300000000000004</v>
      </c>
      <c r="L11" s="75">
        <v>34.4</v>
      </c>
      <c r="M11" s="75">
        <v>35.9</v>
      </c>
      <c r="N11" s="75">
        <v>35.1</v>
      </c>
      <c r="O11" s="75">
        <v>36</v>
      </c>
    </row>
    <row r="12" spans="1:18" s="52" customFormat="1" ht="15" customHeight="1" x14ac:dyDescent="0.25">
      <c r="A12" s="63" t="s">
        <v>15</v>
      </c>
      <c r="B12" s="93" t="s">
        <v>120</v>
      </c>
      <c r="C12" s="73">
        <v>32</v>
      </c>
      <c r="D12" s="73">
        <v>21</v>
      </c>
      <c r="E12" s="73">
        <v>29</v>
      </c>
      <c r="F12" s="73">
        <v>22</v>
      </c>
      <c r="G12" s="75">
        <v>28.2</v>
      </c>
      <c r="H12" s="75">
        <v>24</v>
      </c>
      <c r="I12" s="75">
        <v>22.7</v>
      </c>
      <c r="J12" s="75">
        <v>24.8</v>
      </c>
      <c r="K12" s="75">
        <v>25.6</v>
      </c>
      <c r="L12" s="75">
        <v>24.4</v>
      </c>
      <c r="M12" s="75">
        <v>26.4</v>
      </c>
      <c r="N12" s="75">
        <v>26</v>
      </c>
      <c r="O12" s="75">
        <v>25.7</v>
      </c>
    </row>
    <row r="13" spans="1:18" s="52" customFormat="1" ht="15" customHeight="1" x14ac:dyDescent="0.25">
      <c r="A13" s="63" t="s">
        <v>16</v>
      </c>
      <c r="B13" s="94" t="s">
        <v>120</v>
      </c>
      <c r="C13" s="73">
        <v>9</v>
      </c>
      <c r="D13" s="73">
        <v>6</v>
      </c>
      <c r="E13" s="73">
        <v>6</v>
      </c>
      <c r="F13" s="73">
        <v>6</v>
      </c>
      <c r="G13" s="75">
        <v>7.4</v>
      </c>
      <c r="H13" s="75">
        <v>7.1</v>
      </c>
      <c r="I13" s="75">
        <v>8.6</v>
      </c>
      <c r="J13" s="75">
        <v>8</v>
      </c>
      <c r="K13" s="75">
        <v>7.7</v>
      </c>
      <c r="L13" s="75">
        <v>10</v>
      </c>
      <c r="M13" s="75">
        <v>9.5</v>
      </c>
      <c r="N13" s="75">
        <v>9.1</v>
      </c>
      <c r="O13" s="75">
        <v>10.3</v>
      </c>
    </row>
    <row r="14" spans="1:18" s="52" customFormat="1" ht="15" customHeight="1" x14ac:dyDescent="0.25">
      <c r="A14" s="65" t="s">
        <v>99</v>
      </c>
      <c r="B14" s="73">
        <v>32</v>
      </c>
      <c r="C14" s="73">
        <v>26</v>
      </c>
      <c r="D14" s="73">
        <v>37</v>
      </c>
      <c r="E14" s="73">
        <v>35</v>
      </c>
      <c r="F14" s="79">
        <v>36.6</v>
      </c>
      <c r="G14" s="75">
        <v>38.799999999999997</v>
      </c>
      <c r="H14" s="75">
        <v>33.5</v>
      </c>
      <c r="I14" s="75">
        <v>39</v>
      </c>
      <c r="J14" s="75">
        <v>40.799999999999997</v>
      </c>
      <c r="K14" s="75">
        <v>38.700000000000003</v>
      </c>
      <c r="L14" s="75">
        <v>40.4</v>
      </c>
      <c r="M14" s="75">
        <v>43.4</v>
      </c>
      <c r="N14" s="75">
        <v>42.199999999999996</v>
      </c>
      <c r="O14" s="75">
        <v>45.599999999999994</v>
      </c>
    </row>
    <row r="15" spans="1:18" s="52" customFormat="1" ht="15" customHeight="1" x14ac:dyDescent="0.25">
      <c r="A15" s="63" t="s">
        <v>110</v>
      </c>
      <c r="B15" s="73"/>
      <c r="C15" s="73"/>
      <c r="D15" s="73"/>
      <c r="E15" s="73"/>
      <c r="F15" s="73"/>
      <c r="G15" s="75">
        <v>29.8</v>
      </c>
      <c r="H15" s="75">
        <v>26.1</v>
      </c>
      <c r="I15" s="75">
        <v>30.9</v>
      </c>
      <c r="J15" s="75">
        <v>32.4</v>
      </c>
      <c r="K15" s="75">
        <v>30.1</v>
      </c>
      <c r="L15" s="75">
        <v>31.3</v>
      </c>
      <c r="M15" s="75">
        <v>35.6</v>
      </c>
      <c r="N15" s="75">
        <v>32.799999999999997</v>
      </c>
      <c r="O15" s="75">
        <v>35.799999999999997</v>
      </c>
    </row>
    <row r="16" spans="1:18" s="52" customFormat="1" ht="15" customHeight="1" x14ac:dyDescent="0.25">
      <c r="A16" s="63" t="s">
        <v>19</v>
      </c>
      <c r="B16" s="73"/>
      <c r="C16" s="73"/>
      <c r="D16" s="73"/>
      <c r="E16" s="73"/>
      <c r="F16" s="73"/>
      <c r="G16" s="75">
        <v>9</v>
      </c>
      <c r="H16" s="75">
        <v>7.4</v>
      </c>
      <c r="I16" s="75">
        <v>8.1</v>
      </c>
      <c r="J16" s="75">
        <v>8.4</v>
      </c>
      <c r="K16" s="75">
        <v>8.6</v>
      </c>
      <c r="L16" s="75">
        <v>9.1</v>
      </c>
      <c r="M16" s="75">
        <v>7.8</v>
      </c>
      <c r="N16" s="75">
        <v>9.4</v>
      </c>
      <c r="O16" s="75">
        <v>9.8000000000000007</v>
      </c>
    </row>
    <row r="17" spans="1:15" s="52" customFormat="1" ht="15" customHeight="1" x14ac:dyDescent="0.25">
      <c r="A17" s="66" t="s">
        <v>8</v>
      </c>
      <c r="B17" s="73"/>
      <c r="C17" s="73"/>
      <c r="D17" s="73"/>
      <c r="E17" s="73"/>
      <c r="F17" s="73"/>
      <c r="G17" s="74">
        <v>762.5</v>
      </c>
      <c r="H17" s="74">
        <v>761.4</v>
      </c>
      <c r="I17" s="74">
        <v>782.3</v>
      </c>
      <c r="J17" s="74">
        <v>799.2</v>
      </c>
      <c r="K17" s="74">
        <v>807.2</v>
      </c>
      <c r="L17" s="74">
        <v>887.1</v>
      </c>
      <c r="M17" s="74">
        <v>935.9</v>
      </c>
      <c r="N17" s="74">
        <v>1005.1</v>
      </c>
      <c r="O17" s="74">
        <v>1081.3</v>
      </c>
    </row>
    <row r="18" spans="1:15" s="52" customFormat="1" ht="15" customHeight="1" x14ac:dyDescent="0.25">
      <c r="A18" s="66" t="s">
        <v>10</v>
      </c>
      <c r="B18" s="73"/>
      <c r="C18" s="73"/>
      <c r="D18" s="73"/>
      <c r="E18" s="73"/>
      <c r="F18" s="73"/>
      <c r="G18" s="74">
        <v>-8.6000000000000227</v>
      </c>
      <c r="H18" s="74">
        <v>-0.89999999999997726</v>
      </c>
      <c r="I18" s="74">
        <v>-17.099999999999909</v>
      </c>
      <c r="J18" s="74">
        <v>-26.900000000000091</v>
      </c>
      <c r="K18" s="74">
        <v>-26.700000000000045</v>
      </c>
      <c r="L18" s="74">
        <v>-83.200000000000045</v>
      </c>
      <c r="M18" s="74">
        <v>-100.5</v>
      </c>
      <c r="N18" s="74">
        <v>-154.39999999999998</v>
      </c>
      <c r="O18" s="74">
        <v>-210.79999999999995</v>
      </c>
    </row>
    <row r="19" spans="1:15" s="52" customFormat="1" ht="15" customHeight="1" x14ac:dyDescent="0.25">
      <c r="A19" s="66" t="s">
        <v>11</v>
      </c>
      <c r="B19" s="73"/>
      <c r="C19" s="73"/>
      <c r="D19" s="73"/>
      <c r="E19" s="73"/>
      <c r="F19" s="73"/>
      <c r="G19" s="74">
        <v>959.5</v>
      </c>
      <c r="H19" s="74">
        <v>958.4</v>
      </c>
      <c r="I19" s="74">
        <v>984.9</v>
      </c>
      <c r="J19" s="74">
        <v>1006.7</v>
      </c>
      <c r="K19" s="74">
        <v>1017.1</v>
      </c>
      <c r="L19" s="74">
        <v>1120.2</v>
      </c>
      <c r="M19" s="74">
        <v>1183.8</v>
      </c>
      <c r="N19" s="74">
        <v>1273.5</v>
      </c>
      <c r="O19" s="74">
        <v>1370.5</v>
      </c>
    </row>
    <row r="20" spans="1:15" s="52" customFormat="1" ht="15" customHeight="1" x14ac:dyDescent="0.25">
      <c r="A20" s="66" t="s">
        <v>12</v>
      </c>
      <c r="B20" s="73"/>
      <c r="C20" s="73"/>
      <c r="D20" s="73"/>
      <c r="E20" s="73"/>
      <c r="F20" s="73"/>
      <c r="G20" s="74">
        <v>-205.60000000000002</v>
      </c>
      <c r="H20" s="74">
        <v>-197.89999999999998</v>
      </c>
      <c r="I20" s="74">
        <v>-219.69999999999993</v>
      </c>
      <c r="J20" s="74">
        <v>-234.40000000000009</v>
      </c>
      <c r="K20" s="74">
        <v>-236.60000000000002</v>
      </c>
      <c r="L20" s="74">
        <v>-316.30000000000007</v>
      </c>
      <c r="M20" s="74">
        <v>-348.4</v>
      </c>
      <c r="N20" s="74">
        <v>-422.79999999999995</v>
      </c>
      <c r="O20" s="74">
        <v>-500</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397.33767376899999</v>
      </c>
      <c r="C23" s="76">
        <v>404.09598319000003</v>
      </c>
      <c r="D23" s="76">
        <v>429.38060236600001</v>
      </c>
      <c r="E23" s="76">
        <v>427.05118394900001</v>
      </c>
      <c r="F23" s="76">
        <v>414.16412487299999</v>
      </c>
      <c r="G23" s="77">
        <v>417.41</v>
      </c>
      <c r="H23" s="77">
        <v>430.41</v>
      </c>
      <c r="I23" s="77">
        <v>430.24</v>
      </c>
      <c r="J23" s="77">
        <v>433.93</v>
      </c>
      <c r="K23" s="77">
        <v>442.86</v>
      </c>
      <c r="L23" s="77">
        <v>454.25</v>
      </c>
      <c r="M23" s="77">
        <v>483.29</v>
      </c>
      <c r="N23" s="77">
        <v>490.81</v>
      </c>
      <c r="O23" s="77">
        <v>496.64</v>
      </c>
    </row>
    <row r="24" spans="1:15" s="52" customFormat="1" ht="15" customHeight="1" x14ac:dyDescent="0.25">
      <c r="A24" s="65" t="s">
        <v>95</v>
      </c>
      <c r="B24" s="76">
        <v>6.7</v>
      </c>
      <c r="C24" s="76">
        <v>15.5</v>
      </c>
      <c r="D24" s="76">
        <v>10.7</v>
      </c>
      <c r="E24" s="76">
        <v>12.7</v>
      </c>
      <c r="F24" s="76">
        <v>8.5</v>
      </c>
      <c r="G24" s="78">
        <v>10.02</v>
      </c>
      <c r="H24" s="78">
        <v>9.2899999999999991</v>
      </c>
      <c r="I24" s="78">
        <v>8.2100000000000009</v>
      </c>
      <c r="J24" s="78">
        <v>8.9600000000000009</v>
      </c>
      <c r="K24" s="78">
        <v>8.65</v>
      </c>
      <c r="L24" s="78">
        <v>8.43</v>
      </c>
      <c r="M24" s="78">
        <v>10.190000000000001</v>
      </c>
      <c r="N24" s="78">
        <v>9.68</v>
      </c>
      <c r="O24" s="78">
        <v>8.94</v>
      </c>
    </row>
    <row r="25" spans="1:15" s="52" customFormat="1" ht="15" customHeight="1" x14ac:dyDescent="0.25">
      <c r="A25" s="63" t="s">
        <v>15</v>
      </c>
      <c r="B25" s="76">
        <v>6.5</v>
      </c>
      <c r="C25" s="76">
        <v>13.5</v>
      </c>
      <c r="D25" s="76">
        <v>8.6999999999999993</v>
      </c>
      <c r="E25" s="76">
        <v>12.1</v>
      </c>
      <c r="F25" s="76">
        <v>7.2</v>
      </c>
      <c r="G25" s="78">
        <v>9.15</v>
      </c>
      <c r="H25" s="78">
        <v>8.4499999999999993</v>
      </c>
      <c r="I25" s="78">
        <v>7.09</v>
      </c>
      <c r="J25" s="78">
        <v>7.82</v>
      </c>
      <c r="K25" s="78">
        <v>7.64</v>
      </c>
      <c r="L25" s="78">
        <v>7.18</v>
      </c>
      <c r="M25" s="78">
        <v>8.48</v>
      </c>
      <c r="N25" s="78">
        <v>8.5399999999999991</v>
      </c>
      <c r="O25" s="78">
        <v>7.56</v>
      </c>
    </row>
    <row r="26" spans="1:15" s="52" customFormat="1" ht="15" customHeight="1" x14ac:dyDescent="0.25">
      <c r="A26" s="63" t="s">
        <v>16</v>
      </c>
      <c r="B26" s="76">
        <v>0.2</v>
      </c>
      <c r="C26" s="76">
        <v>2</v>
      </c>
      <c r="D26" s="76">
        <v>2</v>
      </c>
      <c r="E26" s="76">
        <v>0.6</v>
      </c>
      <c r="F26" s="76">
        <v>1.3</v>
      </c>
      <c r="G26" s="78">
        <v>0.87</v>
      </c>
      <c r="H26" s="78">
        <v>0.84</v>
      </c>
      <c r="I26" s="78">
        <v>1.1200000000000001</v>
      </c>
      <c r="J26" s="78">
        <v>1.1399999999999999</v>
      </c>
      <c r="K26" s="78">
        <v>1.01</v>
      </c>
      <c r="L26" s="78">
        <v>1.25</v>
      </c>
      <c r="M26" s="78">
        <v>1.71</v>
      </c>
      <c r="N26" s="78">
        <v>1.1399999999999999</v>
      </c>
      <c r="O26" s="78">
        <v>1.38</v>
      </c>
    </row>
    <row r="27" spans="1:15" s="52" customFormat="1" ht="15" customHeight="1" x14ac:dyDescent="0.25">
      <c r="A27" s="65" t="s">
        <v>99</v>
      </c>
      <c r="B27" s="76">
        <v>6.6000000000000005</v>
      </c>
      <c r="C27" s="76">
        <v>3</v>
      </c>
      <c r="D27" s="76">
        <v>6.1400000000000006</v>
      </c>
      <c r="E27" s="76">
        <v>6.03</v>
      </c>
      <c r="F27" s="80">
        <v>5.32</v>
      </c>
      <c r="G27" s="78">
        <v>6.0600000000000005</v>
      </c>
      <c r="H27" s="78">
        <v>5.46</v>
      </c>
      <c r="I27" s="78">
        <v>6.0600000000000005</v>
      </c>
      <c r="J27" s="78">
        <v>6.4700000000000006</v>
      </c>
      <c r="K27" s="78">
        <v>6.32</v>
      </c>
      <c r="L27" s="78">
        <v>6.75</v>
      </c>
      <c r="M27" s="78">
        <v>6.53</v>
      </c>
      <c r="N27" s="78">
        <v>6.71</v>
      </c>
      <c r="O27" s="78">
        <v>7.74</v>
      </c>
    </row>
    <row r="28" spans="1:15" s="52" customFormat="1" ht="15" customHeight="1" x14ac:dyDescent="0.25">
      <c r="A28" s="63" t="s">
        <v>110</v>
      </c>
      <c r="B28" s="76"/>
      <c r="C28" s="76"/>
      <c r="D28" s="76"/>
      <c r="E28" s="76"/>
      <c r="F28" s="76"/>
      <c r="G28" s="78">
        <v>4.4400000000000004</v>
      </c>
      <c r="H28" s="78">
        <v>4.17</v>
      </c>
      <c r="I28" s="78">
        <v>4.4800000000000004</v>
      </c>
      <c r="J28" s="78">
        <v>4.9000000000000004</v>
      </c>
      <c r="K28" s="78">
        <v>4.8600000000000003</v>
      </c>
      <c r="L28" s="78">
        <v>5.1100000000000003</v>
      </c>
      <c r="M28" s="78">
        <v>5.36</v>
      </c>
      <c r="N28" s="78">
        <v>5.34</v>
      </c>
      <c r="O28" s="78">
        <v>5.88</v>
      </c>
    </row>
    <row r="29" spans="1:15" s="52" customFormat="1" ht="15" customHeight="1" x14ac:dyDescent="0.25">
      <c r="A29" s="63" t="s">
        <v>19</v>
      </c>
      <c r="B29" s="76"/>
      <c r="C29" s="76"/>
      <c r="D29" s="76"/>
      <c r="E29" s="76"/>
      <c r="F29" s="76"/>
      <c r="G29" s="78">
        <v>1.62</v>
      </c>
      <c r="H29" s="78">
        <v>1.29</v>
      </c>
      <c r="I29" s="78">
        <v>1.58</v>
      </c>
      <c r="J29" s="78">
        <v>1.57</v>
      </c>
      <c r="K29" s="78">
        <v>1.46</v>
      </c>
      <c r="L29" s="78">
        <v>1.64</v>
      </c>
      <c r="M29" s="78">
        <v>1.17</v>
      </c>
      <c r="N29" s="78">
        <v>1.37</v>
      </c>
      <c r="O29" s="78">
        <v>1.86</v>
      </c>
    </row>
    <row r="30" spans="1:15" s="52" customFormat="1" ht="15" customHeight="1" x14ac:dyDescent="0.25">
      <c r="A30" s="66" t="s">
        <v>8</v>
      </c>
      <c r="B30" s="76"/>
      <c r="C30" s="76"/>
      <c r="D30" s="76"/>
      <c r="E30" s="76"/>
      <c r="F30" s="76"/>
      <c r="G30" s="77">
        <v>422</v>
      </c>
      <c r="H30" s="77">
        <v>430.6</v>
      </c>
      <c r="I30" s="77">
        <v>439.6</v>
      </c>
      <c r="J30" s="77">
        <v>448.7</v>
      </c>
      <c r="K30" s="77">
        <v>457.7</v>
      </c>
      <c r="L30" s="77">
        <v>500.8</v>
      </c>
      <c r="M30" s="77">
        <v>541.1</v>
      </c>
      <c r="N30" s="77">
        <v>579.6</v>
      </c>
      <c r="O30" s="77">
        <v>616.79999999999995</v>
      </c>
    </row>
    <row r="31" spans="1:15" s="52" customFormat="1" ht="15" customHeight="1" x14ac:dyDescent="0.25">
      <c r="A31" s="66" t="s">
        <v>10</v>
      </c>
      <c r="B31" s="76"/>
      <c r="C31" s="76"/>
      <c r="D31" s="76"/>
      <c r="E31" s="76"/>
      <c r="F31" s="76"/>
      <c r="G31" s="77">
        <v>-4.589999999999975</v>
      </c>
      <c r="H31" s="77">
        <v>-0.18999999999999773</v>
      </c>
      <c r="I31" s="77">
        <v>-9.3600000000000136</v>
      </c>
      <c r="J31" s="77">
        <v>-14.769999999999982</v>
      </c>
      <c r="K31" s="77">
        <v>-14.839999999999975</v>
      </c>
      <c r="L31" s="77">
        <v>-46.550000000000011</v>
      </c>
      <c r="M31" s="77">
        <v>-57.81</v>
      </c>
      <c r="N31" s="77">
        <v>-88.79000000000002</v>
      </c>
      <c r="O31" s="77">
        <v>-120.15999999999997</v>
      </c>
    </row>
    <row r="32" spans="1:15" s="52" customFormat="1" ht="15" customHeight="1" x14ac:dyDescent="0.25">
      <c r="A32" s="66" t="s">
        <v>11</v>
      </c>
      <c r="B32" s="76"/>
      <c r="C32" s="76"/>
      <c r="D32" s="76"/>
      <c r="E32" s="76"/>
      <c r="F32" s="76"/>
      <c r="G32" s="77">
        <v>531</v>
      </c>
      <c r="H32" s="77">
        <v>541.9</v>
      </c>
      <c r="I32" s="77">
        <v>553.4</v>
      </c>
      <c r="J32" s="77">
        <v>565.20000000000005</v>
      </c>
      <c r="K32" s="77">
        <v>576.79999999999995</v>
      </c>
      <c r="L32" s="77">
        <v>632.4</v>
      </c>
      <c r="M32" s="77">
        <v>684.5</v>
      </c>
      <c r="N32" s="77">
        <v>734.3</v>
      </c>
      <c r="O32" s="77">
        <v>781.8</v>
      </c>
    </row>
    <row r="33" spans="1:15" s="52" customFormat="1" ht="15" customHeight="1" x14ac:dyDescent="0.25">
      <c r="A33" s="66" t="s">
        <v>12</v>
      </c>
      <c r="B33" s="76"/>
      <c r="C33" s="76"/>
      <c r="D33" s="76"/>
      <c r="E33" s="76"/>
      <c r="F33" s="76"/>
      <c r="G33" s="77">
        <v>-113.58999999999997</v>
      </c>
      <c r="H33" s="77">
        <v>-111.48999999999995</v>
      </c>
      <c r="I33" s="77">
        <v>-123.15999999999997</v>
      </c>
      <c r="J33" s="77">
        <v>-131.27000000000004</v>
      </c>
      <c r="K33" s="77">
        <v>-133.93999999999994</v>
      </c>
      <c r="L33" s="77">
        <v>-178.14999999999998</v>
      </c>
      <c r="M33" s="77">
        <v>-201.20999999999998</v>
      </c>
      <c r="N33" s="77">
        <v>-243.48999999999995</v>
      </c>
      <c r="O33" s="77">
        <v>-285.15999999999997</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2d4FqqfyXoABoeP/bM47S41HLueDWDI2nd2Nf9ydXy6Hu1n75P8tovMqvH8/N0V26fLPPTDltDFetqUI74IMGw==" saltValue="U94VxuFMYR3bbNZm+XgNbw==" spinCount="100000" sheet="1" objects="1" scenarios="1"/>
  <mergeCells count="2">
    <mergeCell ref="A9:O9"/>
    <mergeCell ref="A22:O22"/>
  </mergeCells>
  <conditionalFormatting sqref="F20:O20 B20:D20 B15:E18 B28:E31 B33:D33">
    <cfRule type="cellIs" dxfId="10" priority="12" operator="lessThan">
      <formula>0</formula>
    </cfRule>
  </conditionalFormatting>
  <conditionalFormatting sqref="F18:O18">
    <cfRule type="cellIs" dxfId="9" priority="11" operator="lessThan">
      <formula>0</formula>
    </cfRule>
  </conditionalFormatting>
  <conditionalFormatting sqref="E33:O33">
    <cfRule type="cellIs" dxfId="8" priority="10" operator="lessThan">
      <formula>0</formula>
    </cfRule>
  </conditionalFormatting>
  <conditionalFormatting sqref="F31:O31">
    <cfRule type="cellIs" dxfId="7" priority="9" operator="lessThan">
      <formula>0</formula>
    </cfRule>
  </conditionalFormatting>
  <conditionalFormatting sqref="E20">
    <cfRule type="cellIs" dxfId="6" priority="2" operator="lessThan">
      <formula>0</formula>
    </cfRule>
  </conditionalFormatting>
  <conditionalFormatting sqref="B13">
    <cfRule type="cellIs" dxfId="5" priority="1" operator="lessThan">
      <formula>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F28D-2823-40D3-836E-2DBBF495849B}">
  <dimension ref="A1:R36"/>
  <sheetViews>
    <sheetView zoomScaleNormal="100" workbookViewId="0">
      <pane xSplit="1" ySplit="8" topLeftCell="B9" activePane="bottomRight" state="frozen"/>
      <selection pane="topRight" activeCell="H19" sqref="H19"/>
      <selection pane="bottomLeft" activeCell="H19" sqref="H19"/>
      <selection pane="bottomRight" activeCell="A9" sqref="A9:O9"/>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121</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636</v>
      </c>
      <c r="C10" s="73">
        <v>595</v>
      </c>
      <c r="D10" s="73">
        <v>630</v>
      </c>
      <c r="E10" s="73">
        <v>628</v>
      </c>
      <c r="F10" s="73">
        <v>695</v>
      </c>
      <c r="G10" s="74">
        <v>712.4</v>
      </c>
      <c r="H10" s="74">
        <v>714.1</v>
      </c>
      <c r="I10" s="74">
        <v>722.3</v>
      </c>
      <c r="J10" s="74">
        <v>736.1</v>
      </c>
      <c r="K10" s="74">
        <v>743</v>
      </c>
      <c r="L10" s="74">
        <v>791.1</v>
      </c>
      <c r="M10" s="74">
        <v>805.7</v>
      </c>
      <c r="N10" s="74">
        <v>827.4</v>
      </c>
      <c r="O10" s="74">
        <v>833.2</v>
      </c>
    </row>
    <row r="11" spans="1:18" s="52" customFormat="1" ht="15" customHeight="1" x14ac:dyDescent="0.25">
      <c r="A11" s="65" t="s">
        <v>95</v>
      </c>
      <c r="B11" s="73">
        <v>50</v>
      </c>
      <c r="C11" s="73">
        <v>49</v>
      </c>
      <c r="D11" s="73">
        <v>61</v>
      </c>
      <c r="E11" s="73">
        <v>60</v>
      </c>
      <c r="F11" s="73">
        <v>54</v>
      </c>
      <c r="G11" s="75">
        <v>57.7</v>
      </c>
      <c r="H11" s="75">
        <v>60</v>
      </c>
      <c r="I11" s="75">
        <v>63.2</v>
      </c>
      <c r="J11" s="75">
        <v>62</v>
      </c>
      <c r="K11" s="75">
        <v>69.099999999999994</v>
      </c>
      <c r="L11" s="75">
        <v>65.400000000000006</v>
      </c>
      <c r="M11" s="75">
        <v>63.6</v>
      </c>
      <c r="N11" s="75">
        <v>68.7</v>
      </c>
      <c r="O11" s="75">
        <v>66.3</v>
      </c>
    </row>
    <row r="12" spans="1:18" s="52" customFormat="1" ht="15" customHeight="1" x14ac:dyDescent="0.25">
      <c r="A12" s="63" t="s">
        <v>15</v>
      </c>
      <c r="B12" s="73">
        <v>35</v>
      </c>
      <c r="C12" s="73">
        <v>38</v>
      </c>
      <c r="D12" s="73">
        <v>48</v>
      </c>
      <c r="E12" s="73">
        <v>49</v>
      </c>
      <c r="F12" s="73">
        <v>39</v>
      </c>
      <c r="G12" s="75">
        <v>46.7</v>
      </c>
      <c r="H12" s="75">
        <v>50</v>
      </c>
      <c r="I12" s="75">
        <v>52.6</v>
      </c>
      <c r="J12" s="75">
        <v>50.7</v>
      </c>
      <c r="K12" s="75">
        <v>58.4</v>
      </c>
      <c r="L12" s="75">
        <v>54.4</v>
      </c>
      <c r="M12" s="75">
        <v>51.1</v>
      </c>
      <c r="N12" s="75">
        <v>56.8</v>
      </c>
      <c r="O12" s="75">
        <v>54.9</v>
      </c>
    </row>
    <row r="13" spans="1:18" s="52" customFormat="1" ht="15" customHeight="1" x14ac:dyDescent="0.25">
      <c r="A13" s="63" t="s">
        <v>16</v>
      </c>
      <c r="B13" s="73">
        <v>15</v>
      </c>
      <c r="C13" s="73">
        <v>11</v>
      </c>
      <c r="D13" s="73">
        <v>13</v>
      </c>
      <c r="E13" s="73">
        <v>11</v>
      </c>
      <c r="F13" s="73">
        <v>15</v>
      </c>
      <c r="G13" s="75">
        <v>11</v>
      </c>
      <c r="H13" s="75">
        <v>10</v>
      </c>
      <c r="I13" s="75">
        <v>10.6</v>
      </c>
      <c r="J13" s="75">
        <v>11.3</v>
      </c>
      <c r="K13" s="75">
        <v>10.7</v>
      </c>
      <c r="L13" s="75">
        <v>11</v>
      </c>
      <c r="M13" s="75">
        <v>12.5</v>
      </c>
      <c r="N13" s="75">
        <v>11.9</v>
      </c>
      <c r="O13" s="75">
        <v>11.4</v>
      </c>
    </row>
    <row r="14" spans="1:18" s="52" customFormat="1" ht="15" customHeight="1" x14ac:dyDescent="0.25">
      <c r="A14" s="65" t="s">
        <v>99</v>
      </c>
      <c r="B14" s="73">
        <v>31</v>
      </c>
      <c r="C14" s="73">
        <v>38</v>
      </c>
      <c r="D14" s="73">
        <v>41</v>
      </c>
      <c r="E14" s="73">
        <v>38</v>
      </c>
      <c r="F14" s="79">
        <v>41</v>
      </c>
      <c r="G14" s="75">
        <v>44.199999999999996</v>
      </c>
      <c r="H14" s="75">
        <v>43.8</v>
      </c>
      <c r="I14" s="75">
        <v>43.9</v>
      </c>
      <c r="J14" s="75">
        <v>48.8</v>
      </c>
      <c r="K14" s="75">
        <v>49.5</v>
      </c>
      <c r="L14" s="75">
        <v>47.5</v>
      </c>
      <c r="M14" s="75">
        <v>53</v>
      </c>
      <c r="N14" s="75">
        <v>48.3</v>
      </c>
      <c r="O14" s="75">
        <v>51.2</v>
      </c>
    </row>
    <row r="15" spans="1:18" s="52" customFormat="1" ht="15" customHeight="1" x14ac:dyDescent="0.25">
      <c r="A15" s="63" t="s">
        <v>110</v>
      </c>
      <c r="B15" s="73"/>
      <c r="C15" s="73"/>
      <c r="D15" s="73"/>
      <c r="E15" s="73"/>
      <c r="F15" s="73"/>
      <c r="G15" s="75">
        <v>32.299999999999997</v>
      </c>
      <c r="H15" s="75">
        <v>31.6</v>
      </c>
      <c r="I15" s="75">
        <v>32.9</v>
      </c>
      <c r="J15" s="75">
        <v>36.9</v>
      </c>
      <c r="K15" s="75">
        <v>36.6</v>
      </c>
      <c r="L15" s="75">
        <v>37.1</v>
      </c>
      <c r="M15" s="75">
        <v>40.6</v>
      </c>
      <c r="N15" s="75">
        <v>37.6</v>
      </c>
      <c r="O15" s="75">
        <v>37.6</v>
      </c>
    </row>
    <row r="16" spans="1:18" s="52" customFormat="1" ht="15" customHeight="1" x14ac:dyDescent="0.25">
      <c r="A16" s="63" t="s">
        <v>19</v>
      </c>
      <c r="B16" s="73"/>
      <c r="C16" s="73"/>
      <c r="D16" s="73"/>
      <c r="E16" s="73"/>
      <c r="F16" s="73"/>
      <c r="G16" s="75">
        <v>11.9</v>
      </c>
      <c r="H16" s="75">
        <v>12.2</v>
      </c>
      <c r="I16" s="75">
        <v>11</v>
      </c>
      <c r="J16" s="75">
        <v>11.9</v>
      </c>
      <c r="K16" s="75">
        <v>12.9</v>
      </c>
      <c r="L16" s="75">
        <v>10.4</v>
      </c>
      <c r="M16" s="75">
        <v>12.4</v>
      </c>
      <c r="N16" s="75">
        <v>10.7</v>
      </c>
      <c r="O16" s="75">
        <v>13.6</v>
      </c>
    </row>
    <row r="17" spans="1:15" s="52" customFormat="1" ht="15" customHeight="1" x14ac:dyDescent="0.25">
      <c r="A17" s="66" t="s">
        <v>8</v>
      </c>
      <c r="B17" s="73"/>
      <c r="C17" s="73"/>
      <c r="D17" s="73"/>
      <c r="E17" s="73"/>
      <c r="F17" s="73"/>
      <c r="G17" s="74">
        <v>772.3</v>
      </c>
      <c r="H17" s="74">
        <v>815.1</v>
      </c>
      <c r="I17" s="74">
        <v>836.6</v>
      </c>
      <c r="J17" s="74">
        <v>859.8</v>
      </c>
      <c r="K17" s="74">
        <v>881.8</v>
      </c>
      <c r="L17" s="74">
        <v>956</v>
      </c>
      <c r="M17" s="74">
        <v>1047.8</v>
      </c>
      <c r="N17" s="74">
        <v>1123.8</v>
      </c>
      <c r="O17" s="74">
        <v>1174.9000000000001</v>
      </c>
    </row>
    <row r="18" spans="1:15" s="52" customFormat="1" ht="15" customHeight="1" x14ac:dyDescent="0.25">
      <c r="A18" s="66" t="s">
        <v>10</v>
      </c>
      <c r="B18" s="73"/>
      <c r="C18" s="73"/>
      <c r="D18" s="73"/>
      <c r="E18" s="73"/>
      <c r="F18" s="73"/>
      <c r="G18" s="74">
        <v>-59.899999999999977</v>
      </c>
      <c r="H18" s="74">
        <v>-101</v>
      </c>
      <c r="I18" s="74">
        <v>-114.30000000000007</v>
      </c>
      <c r="J18" s="74">
        <v>-123.69999999999993</v>
      </c>
      <c r="K18" s="74">
        <v>-138.79999999999995</v>
      </c>
      <c r="L18" s="74">
        <v>-164.89999999999998</v>
      </c>
      <c r="M18" s="74">
        <v>-242.09999999999991</v>
      </c>
      <c r="N18" s="74">
        <v>-296.39999999999998</v>
      </c>
      <c r="O18" s="74">
        <v>-341.70000000000005</v>
      </c>
    </row>
    <row r="19" spans="1:15" s="52" customFormat="1" ht="15" customHeight="1" x14ac:dyDescent="0.25">
      <c r="A19" s="66" t="s">
        <v>11</v>
      </c>
      <c r="B19" s="73"/>
      <c r="C19" s="73"/>
      <c r="D19" s="73"/>
      <c r="E19" s="73"/>
      <c r="F19" s="73"/>
      <c r="G19" s="74">
        <v>929.5</v>
      </c>
      <c r="H19" s="74">
        <v>981.8</v>
      </c>
      <c r="I19" s="74">
        <v>1008.2</v>
      </c>
      <c r="J19" s="74">
        <v>1036.9000000000001</v>
      </c>
      <c r="K19" s="74">
        <v>1064.2</v>
      </c>
      <c r="L19" s="74">
        <v>1157.5999999999999</v>
      </c>
      <c r="M19" s="74">
        <v>1272.8</v>
      </c>
      <c r="N19" s="74">
        <v>1369.8</v>
      </c>
      <c r="O19" s="74">
        <v>1434.4</v>
      </c>
    </row>
    <row r="20" spans="1:15" s="52" customFormat="1" ht="15" customHeight="1" x14ac:dyDescent="0.25">
      <c r="A20" s="66" t="s">
        <v>12</v>
      </c>
      <c r="B20" s="73"/>
      <c r="C20" s="73"/>
      <c r="D20" s="73"/>
      <c r="E20" s="73"/>
      <c r="F20" s="73"/>
      <c r="G20" s="74">
        <v>-217.10000000000002</v>
      </c>
      <c r="H20" s="74">
        <v>-267.69999999999993</v>
      </c>
      <c r="I20" s="74">
        <v>-285.90000000000009</v>
      </c>
      <c r="J20" s="74">
        <v>-300.80000000000007</v>
      </c>
      <c r="K20" s="74">
        <v>-321.20000000000005</v>
      </c>
      <c r="L20" s="74">
        <v>-366.49999999999989</v>
      </c>
      <c r="M20" s="74">
        <v>-467.09999999999991</v>
      </c>
      <c r="N20" s="74">
        <v>-542.4</v>
      </c>
      <c r="O20" s="74">
        <v>-601.20000000000005</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234.487190449</v>
      </c>
      <c r="C23" s="76">
        <v>222.613239459</v>
      </c>
      <c r="D23" s="76">
        <v>232.25010864800001</v>
      </c>
      <c r="E23" s="76">
        <v>206.332553504</v>
      </c>
      <c r="F23" s="76">
        <v>204.69471834199999</v>
      </c>
      <c r="G23" s="77">
        <v>193.66</v>
      </c>
      <c r="H23" s="77">
        <v>188.18</v>
      </c>
      <c r="I23" s="77">
        <v>189.42</v>
      </c>
      <c r="J23" s="77">
        <v>192.41</v>
      </c>
      <c r="K23" s="77">
        <v>193.17</v>
      </c>
      <c r="L23" s="77">
        <v>207.73</v>
      </c>
      <c r="M23" s="77">
        <v>207.4</v>
      </c>
      <c r="N23" s="77">
        <v>212.09</v>
      </c>
      <c r="O23" s="77">
        <v>216.78</v>
      </c>
    </row>
    <row r="24" spans="1:15" s="52" customFormat="1" ht="15" customHeight="1" x14ac:dyDescent="0.25">
      <c r="A24" s="65" t="s">
        <v>95</v>
      </c>
      <c r="B24" s="76">
        <v>12.1</v>
      </c>
      <c r="C24" s="76">
        <v>12.9</v>
      </c>
      <c r="D24" s="76">
        <v>18.2</v>
      </c>
      <c r="E24" s="76">
        <v>11.600000000000001</v>
      </c>
      <c r="F24" s="76">
        <v>8.6999999999999993</v>
      </c>
      <c r="G24" s="78">
        <v>9.32</v>
      </c>
      <c r="H24" s="78">
        <v>10.67</v>
      </c>
      <c r="I24" s="78">
        <v>10.309999999999999</v>
      </c>
      <c r="J24" s="78">
        <v>9.89</v>
      </c>
      <c r="K24" s="78">
        <v>12.33</v>
      </c>
      <c r="L24" s="78">
        <v>11.360000000000001</v>
      </c>
      <c r="M24" s="78">
        <v>10.620000000000001</v>
      </c>
      <c r="N24" s="78">
        <v>10.92</v>
      </c>
      <c r="O24" s="78">
        <v>10.76</v>
      </c>
    </row>
    <row r="25" spans="1:15" s="52" customFormat="1" ht="15" customHeight="1" x14ac:dyDescent="0.25">
      <c r="A25" s="63" t="s">
        <v>15</v>
      </c>
      <c r="B25" s="76">
        <v>11</v>
      </c>
      <c r="C25" s="76">
        <v>11.6</v>
      </c>
      <c r="D25" s="76">
        <v>16.2</v>
      </c>
      <c r="E25" s="76">
        <v>10.3</v>
      </c>
      <c r="F25" s="76">
        <v>7.7</v>
      </c>
      <c r="G25" s="78">
        <v>8.23</v>
      </c>
      <c r="H25" s="78">
        <v>9.94</v>
      </c>
      <c r="I25" s="78">
        <v>9.61</v>
      </c>
      <c r="J25" s="78">
        <v>9.23</v>
      </c>
      <c r="K25" s="78">
        <v>11.69</v>
      </c>
      <c r="L25" s="78">
        <v>10.46</v>
      </c>
      <c r="M25" s="78">
        <v>9.5</v>
      </c>
      <c r="N25" s="78">
        <v>9.9700000000000006</v>
      </c>
      <c r="O25" s="78">
        <v>9.93</v>
      </c>
    </row>
    <row r="26" spans="1:15" s="52" customFormat="1" ht="15" customHeight="1" x14ac:dyDescent="0.25">
      <c r="A26" s="63" t="s">
        <v>16</v>
      </c>
      <c r="B26" s="76">
        <v>1.1000000000000001</v>
      </c>
      <c r="C26" s="76">
        <v>1.3</v>
      </c>
      <c r="D26" s="76">
        <v>2</v>
      </c>
      <c r="E26" s="76">
        <v>1.3</v>
      </c>
      <c r="F26" s="76">
        <v>1</v>
      </c>
      <c r="G26" s="78">
        <v>1.0900000000000001</v>
      </c>
      <c r="H26" s="78">
        <v>0.73</v>
      </c>
      <c r="I26" s="78">
        <v>0.7</v>
      </c>
      <c r="J26" s="78">
        <v>0.66</v>
      </c>
      <c r="K26" s="78">
        <v>0.64</v>
      </c>
      <c r="L26" s="78">
        <v>0.9</v>
      </c>
      <c r="M26" s="78">
        <v>1.1200000000000001</v>
      </c>
      <c r="N26" s="78">
        <v>0.95</v>
      </c>
      <c r="O26" s="78">
        <v>0.83</v>
      </c>
    </row>
    <row r="27" spans="1:15" s="52" customFormat="1" ht="15" customHeight="1" x14ac:dyDescent="0.25">
      <c r="A27" s="65" t="s">
        <v>99</v>
      </c>
      <c r="B27" s="76">
        <v>3.6</v>
      </c>
      <c r="C27" s="76">
        <v>2.2000000000000002</v>
      </c>
      <c r="D27" s="76">
        <v>8</v>
      </c>
      <c r="E27" s="76">
        <v>3.8600000000000003</v>
      </c>
      <c r="F27" s="80">
        <v>3.24</v>
      </c>
      <c r="G27" s="78">
        <v>3.61</v>
      </c>
      <c r="H27" s="78">
        <v>3.15</v>
      </c>
      <c r="I27" s="78">
        <v>3.5300000000000002</v>
      </c>
      <c r="J27" s="78">
        <v>3.6100000000000003</v>
      </c>
      <c r="K27" s="78">
        <v>4.2700000000000005</v>
      </c>
      <c r="L27" s="78">
        <v>3.9299999999999997</v>
      </c>
      <c r="M27" s="78">
        <v>3.95</v>
      </c>
      <c r="N27" s="78">
        <v>3.33</v>
      </c>
      <c r="O27" s="78">
        <v>4.17</v>
      </c>
    </row>
    <row r="28" spans="1:15" s="52" customFormat="1" ht="15" customHeight="1" x14ac:dyDescent="0.25">
      <c r="A28" s="63" t="s">
        <v>110</v>
      </c>
      <c r="B28" s="76"/>
      <c r="C28" s="76"/>
      <c r="D28" s="76"/>
      <c r="E28" s="76"/>
      <c r="F28" s="76"/>
      <c r="G28" s="78">
        <v>2.46</v>
      </c>
      <c r="H28" s="78">
        <v>1.95</v>
      </c>
      <c r="I28" s="78">
        <v>2.62</v>
      </c>
      <c r="J28" s="78">
        <v>2.41</v>
      </c>
      <c r="K28" s="78">
        <v>2.97</v>
      </c>
      <c r="L28" s="78">
        <v>3.09</v>
      </c>
      <c r="M28" s="78">
        <v>2.92</v>
      </c>
      <c r="N28" s="78">
        <v>2.4500000000000002</v>
      </c>
      <c r="O28" s="78">
        <v>2.84</v>
      </c>
    </row>
    <row r="29" spans="1:15" s="52" customFormat="1" ht="15" customHeight="1" x14ac:dyDescent="0.25">
      <c r="A29" s="63" t="s">
        <v>19</v>
      </c>
      <c r="B29" s="76"/>
      <c r="C29" s="76"/>
      <c r="D29" s="76"/>
      <c r="E29" s="76"/>
      <c r="F29" s="76"/>
      <c r="G29" s="78">
        <v>1.1499999999999999</v>
      </c>
      <c r="H29" s="78">
        <v>1.2</v>
      </c>
      <c r="I29" s="78">
        <v>0.91</v>
      </c>
      <c r="J29" s="78">
        <v>1.2</v>
      </c>
      <c r="K29" s="78">
        <v>1.3</v>
      </c>
      <c r="L29" s="78">
        <v>0.84</v>
      </c>
      <c r="M29" s="78">
        <v>1.03</v>
      </c>
      <c r="N29" s="78">
        <v>0.88</v>
      </c>
      <c r="O29" s="78">
        <v>1.33</v>
      </c>
    </row>
    <row r="30" spans="1:15" s="52" customFormat="1" ht="15" customHeight="1" x14ac:dyDescent="0.25">
      <c r="A30" s="66" t="s">
        <v>8</v>
      </c>
      <c r="B30" s="76"/>
      <c r="C30" s="76"/>
      <c r="D30" s="76"/>
      <c r="E30" s="76"/>
      <c r="F30" s="76"/>
      <c r="G30" s="77">
        <v>209.7</v>
      </c>
      <c r="H30" s="77">
        <v>214.6</v>
      </c>
      <c r="I30" s="77">
        <v>219.2</v>
      </c>
      <c r="J30" s="77">
        <v>224.1</v>
      </c>
      <c r="K30" s="77">
        <v>228.9</v>
      </c>
      <c r="L30" s="77">
        <v>250</v>
      </c>
      <c r="M30" s="77">
        <v>269.10000000000002</v>
      </c>
      <c r="N30" s="77">
        <v>287.5</v>
      </c>
      <c r="O30" s="77">
        <v>305.3</v>
      </c>
    </row>
    <row r="31" spans="1:15" s="52" customFormat="1" ht="15" customHeight="1" x14ac:dyDescent="0.25">
      <c r="A31" s="66" t="s">
        <v>10</v>
      </c>
      <c r="B31" s="76"/>
      <c r="C31" s="76"/>
      <c r="D31" s="76"/>
      <c r="E31" s="76"/>
      <c r="F31" s="76"/>
      <c r="G31" s="77">
        <v>-16.039999999999992</v>
      </c>
      <c r="H31" s="77">
        <v>-26.419999999999987</v>
      </c>
      <c r="I31" s="77">
        <v>-29.78</v>
      </c>
      <c r="J31" s="77">
        <v>-31.689999999999998</v>
      </c>
      <c r="K31" s="77">
        <v>-35.730000000000018</v>
      </c>
      <c r="L31" s="77">
        <v>-42.27000000000001</v>
      </c>
      <c r="M31" s="77">
        <v>-61.700000000000017</v>
      </c>
      <c r="N31" s="77">
        <v>-75.41</v>
      </c>
      <c r="O31" s="77">
        <v>-88.52000000000001</v>
      </c>
    </row>
    <row r="32" spans="1:15" s="52" customFormat="1" ht="15" customHeight="1" x14ac:dyDescent="0.25">
      <c r="A32" s="66" t="s">
        <v>11</v>
      </c>
      <c r="B32" s="76"/>
      <c r="C32" s="76"/>
      <c r="D32" s="76"/>
      <c r="E32" s="76"/>
      <c r="F32" s="76"/>
      <c r="G32" s="77">
        <v>252.4</v>
      </c>
      <c r="H32" s="77">
        <v>258.5</v>
      </c>
      <c r="I32" s="77">
        <v>264.2</v>
      </c>
      <c r="J32" s="77">
        <v>270.3</v>
      </c>
      <c r="K32" s="77">
        <v>276.3</v>
      </c>
      <c r="L32" s="77">
        <v>302.7</v>
      </c>
      <c r="M32" s="77">
        <v>326.89999999999998</v>
      </c>
      <c r="N32" s="77">
        <v>350.4</v>
      </c>
      <c r="O32" s="77">
        <v>372.8</v>
      </c>
    </row>
    <row r="33" spans="1:15" s="52" customFormat="1" ht="15" customHeight="1" x14ac:dyDescent="0.25">
      <c r="A33" s="66" t="s">
        <v>12</v>
      </c>
      <c r="B33" s="76"/>
      <c r="C33" s="76"/>
      <c r="D33" s="76"/>
      <c r="E33" s="76"/>
      <c r="F33" s="76"/>
      <c r="G33" s="77">
        <v>-58.740000000000009</v>
      </c>
      <c r="H33" s="77">
        <v>-70.319999999999993</v>
      </c>
      <c r="I33" s="77">
        <v>-74.78</v>
      </c>
      <c r="J33" s="77">
        <v>-77.890000000000015</v>
      </c>
      <c r="K33" s="77">
        <v>-83.130000000000024</v>
      </c>
      <c r="L33" s="77">
        <v>-94.97</v>
      </c>
      <c r="M33" s="77">
        <v>-119.49999999999997</v>
      </c>
      <c r="N33" s="77">
        <v>-138.30999999999997</v>
      </c>
      <c r="O33" s="77">
        <v>-156.02000000000001</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VnE0koKpIuVhhQOcFrK6rDtv4/yT7bq37ExIJCODJ9aXycCA41LCH406KBlthPbi22JAygZFBwhB61GfmlqdsQ==" saltValue="BmBMCDo8FGQWGKtgcVl9tA==" spinCount="100000" sheet="1" objects="1" scenarios="1"/>
  <mergeCells count="2">
    <mergeCell ref="A9:O9"/>
    <mergeCell ref="A22:O22"/>
  </mergeCells>
  <conditionalFormatting sqref="B28:E31 B33:O33 B20:D20 B15:E18">
    <cfRule type="cellIs" dxfId="4" priority="14" operator="lessThan">
      <formula>0</formula>
    </cfRule>
  </conditionalFormatting>
  <conditionalFormatting sqref="F31:O31">
    <cfRule type="cellIs" dxfId="3" priority="13" operator="lessThan">
      <formula>0</formula>
    </cfRule>
  </conditionalFormatting>
  <conditionalFormatting sqref="F20:O20">
    <cfRule type="cellIs" dxfId="2" priority="5" operator="lessThan">
      <formula>0</formula>
    </cfRule>
  </conditionalFormatting>
  <conditionalFormatting sqref="F18:O18">
    <cfRule type="cellIs" dxfId="1" priority="4" operator="lessThan">
      <formula>0</formula>
    </cfRule>
  </conditionalFormatting>
  <conditionalFormatting sqref="E20">
    <cfRule type="cellIs" dxfId="0" priority="1" operator="lessThan">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2343-5498-4A8F-8AC4-8C5BE069B00E}">
  <dimension ref="A1:M49"/>
  <sheetViews>
    <sheetView workbookViewId="0">
      <selection activeCell="B17" sqref="B17"/>
    </sheetView>
  </sheetViews>
  <sheetFormatPr defaultRowHeight="15" x14ac:dyDescent="0.25"/>
  <cols>
    <col min="2" max="2" width="9.28515625" customWidth="1" collapsed="1"/>
    <col min="3" max="3" width="8.85546875" customWidth="1" collapsed="1"/>
    <col min="4" max="4" width="10" bestFit="1" customWidth="1" collapsed="1"/>
    <col min="5" max="5" width="7.140625" bestFit="1" customWidth="1" collapsed="1"/>
    <col min="6" max="6" width="8.140625" bestFit="1" customWidth="1" collapsed="1"/>
    <col min="7" max="7" width="10" bestFit="1" customWidth="1" collapsed="1"/>
    <col min="8" max="8" width="8.28515625" bestFit="1" customWidth="1" collapsed="1"/>
    <col min="10" max="10" width="10" bestFit="1" customWidth="1" collapsed="1"/>
    <col min="11" max="11" width="10.5703125" bestFit="1" customWidth="1" collapsed="1"/>
    <col min="12" max="12" width="8.140625" bestFit="1" customWidth="1" collapsed="1"/>
    <col min="13" max="13" width="11.7109375" bestFit="1" customWidth="1" collapsed="1"/>
  </cols>
  <sheetData>
    <row r="1" spans="1:13" ht="18.75" x14ac:dyDescent="0.3">
      <c r="A1" s="4" t="s">
        <v>23</v>
      </c>
    </row>
    <row r="2" spans="1:13" ht="7.5" customHeight="1" x14ac:dyDescent="0.25"/>
    <row r="3" spans="1:13" ht="71.25" x14ac:dyDescent="0.25">
      <c r="A3" s="5" t="s">
        <v>24</v>
      </c>
      <c r="B3" s="5" t="s">
        <v>25</v>
      </c>
      <c r="C3" s="5" t="s">
        <v>26</v>
      </c>
      <c r="D3" s="5" t="s">
        <v>27</v>
      </c>
      <c r="E3" s="5" t="s">
        <v>28</v>
      </c>
      <c r="F3" s="5" t="s">
        <v>29</v>
      </c>
      <c r="G3" s="5" t="s">
        <v>30</v>
      </c>
      <c r="H3" s="5" t="s">
        <v>31</v>
      </c>
      <c r="I3" s="5" t="s">
        <v>32</v>
      </c>
      <c r="J3" s="5" t="s">
        <v>33</v>
      </c>
      <c r="K3" s="5" t="s">
        <v>34</v>
      </c>
      <c r="L3" s="5" t="s">
        <v>35</v>
      </c>
      <c r="M3" s="5" t="s">
        <v>36</v>
      </c>
    </row>
    <row r="4" spans="1:13" x14ac:dyDescent="0.25">
      <c r="A4" s="6">
        <v>2014</v>
      </c>
      <c r="B4" s="7">
        <v>24335.51</v>
      </c>
      <c r="C4" s="6"/>
      <c r="D4" s="6"/>
      <c r="E4" s="7">
        <v>24335.51</v>
      </c>
      <c r="F4" s="6"/>
      <c r="G4" s="6"/>
      <c r="H4" s="6"/>
      <c r="I4" s="6"/>
      <c r="J4" s="6"/>
      <c r="K4" s="7">
        <v>32760</v>
      </c>
      <c r="L4" s="8">
        <v>0.74284218559218551</v>
      </c>
      <c r="M4" s="7"/>
    </row>
    <row r="5" spans="1:13" x14ac:dyDescent="0.25">
      <c r="A5" s="6">
        <v>2015</v>
      </c>
      <c r="B5" s="7">
        <v>25485.24</v>
      </c>
      <c r="C5" s="6"/>
      <c r="D5" s="6"/>
      <c r="E5" s="7">
        <v>25485.24</v>
      </c>
      <c r="F5" s="6"/>
      <c r="G5" s="6"/>
      <c r="H5" s="6"/>
      <c r="I5" s="6"/>
      <c r="J5" s="6"/>
      <c r="K5" s="7">
        <v>33727</v>
      </c>
      <c r="L5" s="8">
        <v>0.7556331722358941</v>
      </c>
      <c r="M5" s="7">
        <v>23815995</v>
      </c>
    </row>
    <row r="6" spans="1:13" x14ac:dyDescent="0.25">
      <c r="A6" s="6">
        <v>2016</v>
      </c>
      <c r="B6" s="7">
        <v>26697</v>
      </c>
      <c r="C6" s="6"/>
      <c r="D6" s="6"/>
      <c r="E6" s="7">
        <v>26697</v>
      </c>
      <c r="F6" s="6"/>
      <c r="G6" s="6"/>
      <c r="H6" s="6"/>
      <c r="I6" s="6"/>
      <c r="J6" s="6"/>
      <c r="K6" s="7">
        <v>35133</v>
      </c>
      <c r="L6" s="8">
        <v>0.75988386986593803</v>
      </c>
      <c r="M6" s="7">
        <v>24190907</v>
      </c>
    </row>
    <row r="7" spans="1:13" x14ac:dyDescent="0.25">
      <c r="A7" s="6">
        <v>2017</v>
      </c>
      <c r="B7" s="7">
        <v>27738.09</v>
      </c>
      <c r="C7" s="6"/>
      <c r="D7" s="6"/>
      <c r="E7" s="7">
        <v>27738.09</v>
      </c>
      <c r="F7" s="6"/>
      <c r="G7" s="6"/>
      <c r="H7" s="6"/>
      <c r="I7" s="6"/>
      <c r="J7" s="6"/>
      <c r="K7" s="7">
        <v>36131</v>
      </c>
      <c r="L7" s="8">
        <v>0.76770889264066866</v>
      </c>
      <c r="M7" s="7">
        <v>24601860</v>
      </c>
    </row>
    <row r="8" spans="1:13" x14ac:dyDescent="0.25">
      <c r="A8" s="6">
        <v>2018</v>
      </c>
      <c r="B8" s="7">
        <v>28547.77</v>
      </c>
      <c r="C8" s="6"/>
      <c r="D8" s="6"/>
      <c r="E8" s="7">
        <v>28547.77</v>
      </c>
      <c r="F8" s="6"/>
      <c r="G8" s="6"/>
      <c r="H8" s="6"/>
      <c r="I8" s="6"/>
      <c r="J8" s="6"/>
      <c r="K8" s="7">
        <v>36916</v>
      </c>
      <c r="L8" s="8">
        <v>0.77331698992306863</v>
      </c>
      <c r="M8" s="7">
        <v>24982688</v>
      </c>
    </row>
    <row r="9" spans="1:13" x14ac:dyDescent="0.25">
      <c r="A9" s="6">
        <v>2019</v>
      </c>
      <c r="B9" s="7">
        <v>29608.92</v>
      </c>
      <c r="C9" s="6"/>
      <c r="D9" s="6"/>
      <c r="E9" s="7">
        <v>29608.92</v>
      </c>
      <c r="F9" s="6"/>
      <c r="G9" s="6"/>
      <c r="H9" s="6"/>
      <c r="I9" s="6"/>
      <c r="J9" s="6"/>
      <c r="K9" s="7">
        <v>37530</v>
      </c>
      <c r="L9" s="8">
        <v>0.78894004796163064</v>
      </c>
      <c r="M9" s="7">
        <v>25365571</v>
      </c>
    </row>
    <row r="10" spans="1:13" x14ac:dyDescent="0.25">
      <c r="A10" s="6">
        <v>2020</v>
      </c>
      <c r="B10" s="7">
        <v>29353.39</v>
      </c>
      <c r="C10" s="6"/>
      <c r="D10" s="6"/>
      <c r="E10" s="7">
        <v>29353.39</v>
      </c>
      <c r="F10" s="6"/>
      <c r="G10" s="6"/>
      <c r="H10" s="6"/>
      <c r="I10" s="6"/>
      <c r="J10" s="6"/>
      <c r="K10" s="7">
        <v>37837</v>
      </c>
      <c r="L10" s="8">
        <v>0.7757853423897243</v>
      </c>
      <c r="M10" s="7">
        <v>25697298</v>
      </c>
    </row>
    <row r="11" spans="1:13" x14ac:dyDescent="0.25">
      <c r="A11" s="6">
        <v>2021</v>
      </c>
      <c r="B11" s="7">
        <v>31056.31</v>
      </c>
      <c r="C11" s="6"/>
      <c r="D11" s="6"/>
      <c r="E11" s="7">
        <v>31056.31</v>
      </c>
      <c r="F11" s="6"/>
      <c r="G11" s="6"/>
      <c r="H11" s="6"/>
      <c r="I11" s="6"/>
      <c r="J11" s="6"/>
      <c r="K11" s="7">
        <v>38357</v>
      </c>
      <c r="L11" s="8">
        <v>0.80966472873269546</v>
      </c>
      <c r="M11" s="7">
        <v>25688012</v>
      </c>
    </row>
    <row r="12" spans="1:13" x14ac:dyDescent="0.25">
      <c r="A12" s="6">
        <v>2022</v>
      </c>
      <c r="B12" s="7">
        <v>29920.51</v>
      </c>
      <c r="C12" s="6"/>
      <c r="D12" s="6"/>
      <c r="E12" s="7">
        <v>29920.51</v>
      </c>
      <c r="F12" s="6"/>
      <c r="G12" s="6"/>
      <c r="H12" s="6"/>
      <c r="I12" s="6"/>
      <c r="J12" s="6"/>
      <c r="K12" s="7">
        <v>38881</v>
      </c>
      <c r="L12" s="8">
        <v>0.76954064967464819</v>
      </c>
      <c r="M12" s="6"/>
    </row>
    <row r="13" spans="1:13" x14ac:dyDescent="0.25">
      <c r="A13" s="9">
        <v>2023</v>
      </c>
      <c r="B13" s="10">
        <v>30428.107230162099</v>
      </c>
      <c r="C13" s="10">
        <v>32538.6351878778</v>
      </c>
      <c r="D13" s="10">
        <v>34070.593552185797</v>
      </c>
      <c r="E13" s="10">
        <v>29581.365844</v>
      </c>
      <c r="F13" s="11">
        <f>C13/$B13-1</f>
        <v>6.9361131855866009E-2</v>
      </c>
      <c r="G13" s="11">
        <f>D13/$B13-1</f>
        <v>0.11970794944527663</v>
      </c>
      <c r="H13" s="12">
        <f>$E13-B13</f>
        <v>-846.74138616209893</v>
      </c>
      <c r="I13" s="12">
        <f>$E13-C13</f>
        <v>-2957.2693438778006</v>
      </c>
      <c r="J13" s="12">
        <f>$E13-D13</f>
        <v>-4489.2277081857974</v>
      </c>
      <c r="K13" s="10">
        <v>39269</v>
      </c>
      <c r="L13" s="13">
        <v>0.75330071669764953</v>
      </c>
      <c r="M13" s="10">
        <v>26559787.774656799</v>
      </c>
    </row>
    <row r="14" spans="1:13" x14ac:dyDescent="0.25">
      <c r="A14" s="9">
        <v>2024</v>
      </c>
      <c r="B14" s="10">
        <v>31003.094124109801</v>
      </c>
      <c r="C14" s="10">
        <v>33153.6497832565</v>
      </c>
      <c r="D14" s="10">
        <v>34689.473827171401</v>
      </c>
      <c r="E14" s="10">
        <v>30064.057326999999</v>
      </c>
      <c r="F14" s="11">
        <f>C14/$B14-1</f>
        <v>6.9365839762241865E-2</v>
      </c>
      <c r="G14" s="11">
        <f>D14/$B14-1</f>
        <v>0.11890360646922837</v>
      </c>
      <c r="H14" s="12">
        <f t="shared" ref="H14:J31" si="0">$E14-B14</f>
        <v>-939.03679710980214</v>
      </c>
      <c r="I14" s="12">
        <f t="shared" si="0"/>
        <v>-3089.5924562565015</v>
      </c>
      <c r="J14" s="12">
        <f t="shared" si="0"/>
        <v>-4625.4165001714027</v>
      </c>
      <c r="K14" s="10">
        <v>39880</v>
      </c>
      <c r="L14" s="13">
        <v>0.75386302224172519</v>
      </c>
      <c r="M14" s="10">
        <v>26905067.251768999</v>
      </c>
    </row>
    <row r="15" spans="1:13" x14ac:dyDescent="0.25">
      <c r="A15" s="9">
        <v>2025</v>
      </c>
      <c r="B15" s="10">
        <v>31591.150206548999</v>
      </c>
      <c r="C15" s="10">
        <v>33782.8077480844</v>
      </c>
      <c r="D15" s="10">
        <v>35326.311790833402</v>
      </c>
      <c r="E15" s="10">
        <v>30455.052223999999</v>
      </c>
      <c r="F15" s="11">
        <f t="shared" ref="F15:G30" si="1">C15/$B15-1</f>
        <v>6.9375680442336662E-2</v>
      </c>
      <c r="G15" s="11">
        <f t="shared" si="1"/>
        <v>0.11823442830866249</v>
      </c>
      <c r="H15" s="12">
        <f t="shared" si="0"/>
        <v>-1136.0979825489994</v>
      </c>
      <c r="I15" s="12">
        <f t="shared" si="0"/>
        <v>-3327.7555240844013</v>
      </c>
      <c r="J15" s="12">
        <f t="shared" si="0"/>
        <v>-4871.2595668334034</v>
      </c>
      <c r="K15" s="10">
        <v>40595</v>
      </c>
      <c r="L15" s="13">
        <v>0.75021683025003072</v>
      </c>
      <c r="M15" s="10">
        <v>27275999.013262</v>
      </c>
    </row>
    <row r="16" spans="1:13" x14ac:dyDescent="0.25">
      <c r="A16" s="9">
        <v>2026</v>
      </c>
      <c r="B16" s="10">
        <v>32208.279352716301</v>
      </c>
      <c r="C16" s="10">
        <v>34443.5920330839</v>
      </c>
      <c r="D16" s="10">
        <v>35998.161078880199</v>
      </c>
      <c r="E16" s="10">
        <v>30878.609425999999</v>
      </c>
      <c r="F16" s="11">
        <f t="shared" si="1"/>
        <v>6.9401803675646523E-2</v>
      </c>
      <c r="G16" s="11">
        <f t="shared" si="1"/>
        <v>0.11766793514985685</v>
      </c>
      <c r="H16" s="12">
        <f t="shared" si="0"/>
        <v>-1329.6699267163021</v>
      </c>
      <c r="I16" s="12">
        <f t="shared" si="0"/>
        <v>-3564.9826070839008</v>
      </c>
      <c r="J16" s="12">
        <f t="shared" si="0"/>
        <v>-5119.5516528802</v>
      </c>
      <c r="K16" s="10">
        <v>41156</v>
      </c>
      <c r="L16" s="13">
        <v>0.75028208343862379</v>
      </c>
      <c r="M16" s="10">
        <v>27673289.413571998</v>
      </c>
    </row>
    <row r="17" spans="1:13" x14ac:dyDescent="0.25">
      <c r="A17" s="9">
        <v>2027</v>
      </c>
      <c r="B17" s="10">
        <v>32818.313428466798</v>
      </c>
      <c r="C17" s="10">
        <v>35096.900693491501</v>
      </c>
      <c r="D17" s="10">
        <v>36661.667528296501</v>
      </c>
      <c r="E17" s="10">
        <v>31306.094041</v>
      </c>
      <c r="F17" s="11">
        <f t="shared" si="1"/>
        <v>6.9430358448836271E-2</v>
      </c>
      <c r="G17" s="11">
        <f t="shared" si="1"/>
        <v>0.11711004309246298</v>
      </c>
      <c r="H17" s="12">
        <f t="shared" si="0"/>
        <v>-1512.2193874667973</v>
      </c>
      <c r="I17" s="12">
        <f t="shared" si="0"/>
        <v>-3790.8066524915012</v>
      </c>
      <c r="J17" s="12">
        <f t="shared" si="0"/>
        <v>-5355.5734872965004</v>
      </c>
      <c r="K17" s="10">
        <v>41800</v>
      </c>
      <c r="L17" s="13">
        <v>0.74894961820574169</v>
      </c>
      <c r="M17" s="10">
        <v>28065341.1755745</v>
      </c>
    </row>
    <row r="18" spans="1:13" x14ac:dyDescent="0.25">
      <c r="A18" s="9">
        <v>2028</v>
      </c>
      <c r="B18" s="10">
        <v>33421.312211222001</v>
      </c>
      <c r="C18" s="10">
        <v>35743.151490217402</v>
      </c>
      <c r="D18" s="10">
        <v>37318.837567405601</v>
      </c>
      <c r="E18" s="10">
        <v>31704.522730000001</v>
      </c>
      <c r="F18" s="11">
        <f t="shared" si="1"/>
        <v>6.9471816795265928E-2</v>
      </c>
      <c r="G18" s="11">
        <f t="shared" si="1"/>
        <v>0.1166179631592954</v>
      </c>
      <c r="H18" s="12">
        <f t="shared" si="0"/>
        <v>-1716.7894812220002</v>
      </c>
      <c r="I18" s="12">
        <f t="shared" si="0"/>
        <v>-4038.6287602174016</v>
      </c>
      <c r="J18" s="12">
        <f t="shared" si="0"/>
        <v>-5614.3148374056</v>
      </c>
      <c r="K18" s="10">
        <v>42474</v>
      </c>
      <c r="L18" s="13">
        <v>0.74644541907990769</v>
      </c>
      <c r="M18" s="10">
        <v>28453490.6484439</v>
      </c>
    </row>
    <row r="19" spans="1:13" x14ac:dyDescent="0.25">
      <c r="A19" s="9">
        <v>2029</v>
      </c>
      <c r="B19" s="10">
        <v>34026.727755506901</v>
      </c>
      <c r="C19" s="10">
        <v>36390.998368717497</v>
      </c>
      <c r="D19" s="10">
        <v>37977.662783453699</v>
      </c>
      <c r="E19" s="10">
        <v>32165.822357000001</v>
      </c>
      <c r="F19" s="11">
        <f t="shared" si="1"/>
        <v>6.9482749860599213E-2</v>
      </c>
      <c r="G19" s="11">
        <f t="shared" si="1"/>
        <v>0.11611269400735647</v>
      </c>
      <c r="H19" s="12">
        <f t="shared" si="0"/>
        <v>-1860.9053985069004</v>
      </c>
      <c r="I19" s="12">
        <f t="shared" si="0"/>
        <v>-4225.1760117174963</v>
      </c>
      <c r="J19" s="12">
        <f t="shared" si="0"/>
        <v>-5811.8404264536985</v>
      </c>
      <c r="K19" s="10">
        <v>43149</v>
      </c>
      <c r="L19" s="13">
        <v>0.74545927731813022</v>
      </c>
      <c r="M19" s="10">
        <v>28838914.983862601</v>
      </c>
    </row>
    <row r="20" spans="1:13" x14ac:dyDescent="0.25">
      <c r="A20" s="9">
        <v>2030</v>
      </c>
      <c r="B20" s="10">
        <v>34619.0706041464</v>
      </c>
      <c r="C20" s="10">
        <v>37026.091920848899</v>
      </c>
      <c r="D20" s="10">
        <v>38623.300634580301</v>
      </c>
      <c r="E20" s="10">
        <v>32613.489018</v>
      </c>
      <c r="F20" s="11">
        <f t="shared" si="1"/>
        <v>6.9528767661781288E-2</v>
      </c>
      <c r="G20" s="11">
        <f t="shared" si="1"/>
        <v>0.11566543990219968</v>
      </c>
      <c r="H20" s="12">
        <f t="shared" si="0"/>
        <v>-2005.5815861463998</v>
      </c>
      <c r="I20" s="12">
        <f t="shared" si="0"/>
        <v>-4412.6029028488992</v>
      </c>
      <c r="J20" s="12">
        <f t="shared" si="0"/>
        <v>-6009.8116165803003</v>
      </c>
      <c r="K20" s="10">
        <v>43782</v>
      </c>
      <c r="L20" s="13">
        <v>0.74490633178018362</v>
      </c>
      <c r="M20" s="10">
        <v>29219773.4003806</v>
      </c>
    </row>
    <row r="21" spans="1:13" x14ac:dyDescent="0.25">
      <c r="A21" s="9">
        <v>2031</v>
      </c>
      <c r="B21" s="10">
        <v>35207.681649523802</v>
      </c>
      <c r="C21" s="10">
        <v>37656.645297690498</v>
      </c>
      <c r="D21" s="10">
        <v>39266.071210425602</v>
      </c>
      <c r="E21" s="10">
        <v>33076.036376999997</v>
      </c>
      <c r="F21" s="11">
        <f t="shared" si="1"/>
        <v>6.9557651439393187E-2</v>
      </c>
      <c r="G21" s="11">
        <f t="shared" si="1"/>
        <v>0.11527000275965893</v>
      </c>
      <c r="H21" s="12">
        <f t="shared" si="0"/>
        <v>-2131.645272523805</v>
      </c>
      <c r="I21" s="12">
        <f t="shared" si="0"/>
        <v>-4580.6089206905017</v>
      </c>
      <c r="J21" s="12">
        <f t="shared" si="0"/>
        <v>-6190.034833425605</v>
      </c>
      <c r="K21" s="10">
        <v>44410</v>
      </c>
      <c r="L21" s="13">
        <v>0.74478802920513387</v>
      </c>
      <c r="M21" s="10">
        <v>29597929.277958799</v>
      </c>
    </row>
    <row r="22" spans="1:13" x14ac:dyDescent="0.25">
      <c r="A22" s="9">
        <v>2032</v>
      </c>
      <c r="B22" s="10">
        <v>35782.676521950998</v>
      </c>
      <c r="C22" s="10">
        <v>38272.558123251198</v>
      </c>
      <c r="D22" s="10">
        <v>39894.555824014802</v>
      </c>
      <c r="E22" s="10">
        <v>33546.193032000003</v>
      </c>
      <c r="F22" s="11">
        <f t="shared" si="1"/>
        <v>6.9583436548486644E-2</v>
      </c>
      <c r="G22" s="11">
        <f t="shared" si="1"/>
        <v>0.11491256948152984</v>
      </c>
      <c r="H22" s="12">
        <f t="shared" si="0"/>
        <v>-2236.4834899509951</v>
      </c>
      <c r="I22" s="12">
        <f t="shared" si="0"/>
        <v>-4726.3650912511948</v>
      </c>
      <c r="J22" s="12">
        <f t="shared" si="0"/>
        <v>-6348.3627920147992</v>
      </c>
      <c r="K22" s="10">
        <v>45026</v>
      </c>
      <c r="L22" s="13">
        <v>0.7450404884289078</v>
      </c>
      <c r="M22" s="10">
        <v>29971794.3264945</v>
      </c>
    </row>
    <row r="23" spans="1:13" x14ac:dyDescent="0.25">
      <c r="A23" s="9">
        <v>2033</v>
      </c>
      <c r="B23" s="10">
        <v>36384.4831931429</v>
      </c>
      <c r="C23" s="10">
        <v>38916.973324484701</v>
      </c>
      <c r="D23" s="10">
        <v>40549.883612615296</v>
      </c>
      <c r="E23" s="10">
        <v>34021.201166999999</v>
      </c>
      <c r="F23" s="11">
        <f t="shared" si="1"/>
        <v>6.9603575730301515E-2</v>
      </c>
      <c r="G23" s="11">
        <f t="shared" si="1"/>
        <v>0.11448287989582928</v>
      </c>
      <c r="H23" s="12">
        <f t="shared" si="0"/>
        <v>-2363.2820261429006</v>
      </c>
      <c r="I23" s="12">
        <f t="shared" si="0"/>
        <v>-4895.7721574847019</v>
      </c>
      <c r="J23" s="12">
        <f t="shared" si="0"/>
        <v>-6528.6824456152972</v>
      </c>
      <c r="K23" s="10">
        <v>45651</v>
      </c>
      <c r="L23" s="13">
        <v>0.74524547473220737</v>
      </c>
      <c r="M23" s="10">
        <v>30340135.1788675</v>
      </c>
    </row>
    <row r="24" spans="1:13" x14ac:dyDescent="0.25">
      <c r="A24" s="9">
        <v>2034</v>
      </c>
      <c r="B24" s="10">
        <v>36970.565297989902</v>
      </c>
      <c r="C24" s="10">
        <v>39544.190898627297</v>
      </c>
      <c r="D24" s="10">
        <v>41187.598101995602</v>
      </c>
      <c r="E24" s="10">
        <v>34511.067346000003</v>
      </c>
      <c r="F24" s="11">
        <f t="shared" si="1"/>
        <v>6.9612827931990529E-2</v>
      </c>
      <c r="G24" s="11">
        <f t="shared" si="1"/>
        <v>0.11406460166393462</v>
      </c>
      <c r="H24" s="12">
        <f t="shared" si="0"/>
        <v>-2459.4979519898989</v>
      </c>
      <c r="I24" s="12">
        <f t="shared" si="0"/>
        <v>-5033.123552627294</v>
      </c>
      <c r="J24" s="12">
        <f t="shared" si="0"/>
        <v>-6676.5307559955982</v>
      </c>
      <c r="K24" s="10">
        <v>46273</v>
      </c>
      <c r="L24" s="13">
        <v>0.74581434845374195</v>
      </c>
      <c r="M24" s="10">
        <v>30706234.6614605</v>
      </c>
    </row>
    <row r="25" spans="1:13" x14ac:dyDescent="0.25">
      <c r="A25" s="9">
        <v>2035</v>
      </c>
      <c r="B25" s="10">
        <v>37560.1811131902</v>
      </c>
      <c r="C25" s="10">
        <v>40176.247937039101</v>
      </c>
      <c r="D25" s="10">
        <v>41830.479706238802</v>
      </c>
      <c r="E25" s="10">
        <v>34984.243670999997</v>
      </c>
      <c r="F25" s="11">
        <f t="shared" si="1"/>
        <v>6.9650005572795326E-2</v>
      </c>
      <c r="G25" s="11">
        <f t="shared" si="1"/>
        <v>0.11369217257445485</v>
      </c>
      <c r="H25" s="12">
        <f t="shared" si="0"/>
        <v>-2575.937442190203</v>
      </c>
      <c r="I25" s="12">
        <f t="shared" si="0"/>
        <v>-5192.0042660391046</v>
      </c>
      <c r="J25" s="12">
        <f t="shared" si="0"/>
        <v>-6846.2360352388059</v>
      </c>
      <c r="K25" s="10">
        <v>46973</v>
      </c>
      <c r="L25" s="13">
        <v>0.74477345860387878</v>
      </c>
      <c r="M25" s="10">
        <v>31069344.135611702</v>
      </c>
    </row>
    <row r="26" spans="1:13" x14ac:dyDescent="0.25">
      <c r="A26" s="9">
        <v>2036</v>
      </c>
      <c r="B26" s="10">
        <v>38115.010464638697</v>
      </c>
      <c r="C26" s="10">
        <v>40770.344264386498</v>
      </c>
      <c r="D26" s="10">
        <v>42436.659747112702</v>
      </c>
      <c r="E26" s="10">
        <v>35455.392929000001</v>
      </c>
      <c r="F26" s="11">
        <f t="shared" si="1"/>
        <v>6.9666353685283511E-2</v>
      </c>
      <c r="G26" s="11">
        <f t="shared" si="1"/>
        <v>0.11338444433810202</v>
      </c>
      <c r="H26" s="12">
        <f t="shared" si="0"/>
        <v>-2659.6175356386957</v>
      </c>
      <c r="I26" s="12">
        <f t="shared" si="0"/>
        <v>-5314.9513353864968</v>
      </c>
      <c r="J26" s="12">
        <f t="shared" si="0"/>
        <v>-6981.266818112701</v>
      </c>
      <c r="K26" s="10">
        <v>47485</v>
      </c>
      <c r="L26" s="13">
        <v>0.74666511380435929</v>
      </c>
      <c r="M26" s="10">
        <v>31430936.927328799</v>
      </c>
    </row>
    <row r="27" spans="1:13" x14ac:dyDescent="0.25">
      <c r="A27" s="9">
        <v>2037</v>
      </c>
      <c r="B27" s="10">
        <v>38684.766818192998</v>
      </c>
      <c r="C27" s="10">
        <v>41379.2283704031</v>
      </c>
      <c r="D27" s="10">
        <v>43054.961150320902</v>
      </c>
      <c r="E27" s="10">
        <v>35925.824248999998</v>
      </c>
      <c r="F27" s="11">
        <f t="shared" si="1"/>
        <v>6.9651745992764358E-2</v>
      </c>
      <c r="G27" s="11">
        <f t="shared" si="1"/>
        <v>0.11296938540864243</v>
      </c>
      <c r="H27" s="12">
        <f t="shared" si="0"/>
        <v>-2758.942569193001</v>
      </c>
      <c r="I27" s="12">
        <f t="shared" si="0"/>
        <v>-5453.4041214031022</v>
      </c>
      <c r="J27" s="12">
        <f t="shared" si="0"/>
        <v>-7129.1369013209041</v>
      </c>
      <c r="K27" s="10">
        <v>48131</v>
      </c>
      <c r="L27" s="13">
        <v>0.74641757389208618</v>
      </c>
      <c r="M27" s="10">
        <v>31788718.727645401</v>
      </c>
    </row>
    <row r="28" spans="1:13" x14ac:dyDescent="0.25">
      <c r="A28" s="9">
        <v>2038</v>
      </c>
      <c r="B28" s="10">
        <v>39238.036336293102</v>
      </c>
      <c r="C28" s="10">
        <v>41970.5749246704</v>
      </c>
      <c r="D28" s="10">
        <v>43655.976208270004</v>
      </c>
      <c r="E28" s="10">
        <v>36382.085722000003</v>
      </c>
      <c r="F28" s="11">
        <f t="shared" si="1"/>
        <v>6.964004429166204E-2</v>
      </c>
      <c r="G28" s="11">
        <f t="shared" si="1"/>
        <v>0.11259329682333119</v>
      </c>
      <c r="H28" s="12">
        <f t="shared" si="0"/>
        <v>-2855.9506142930986</v>
      </c>
      <c r="I28" s="12">
        <f t="shared" si="0"/>
        <v>-5588.4892026703965</v>
      </c>
      <c r="J28" s="12">
        <f t="shared" si="0"/>
        <v>-7273.8904862700001</v>
      </c>
      <c r="K28" s="10">
        <v>48825</v>
      </c>
      <c r="L28" s="13">
        <v>0.74515280536610351</v>
      </c>
      <c r="M28" s="10">
        <v>32143222.281893902</v>
      </c>
    </row>
    <row r="29" spans="1:13" x14ac:dyDescent="0.25">
      <c r="A29" s="9">
        <v>2039</v>
      </c>
      <c r="B29" s="10">
        <v>39792.586792876296</v>
      </c>
      <c r="C29" s="10">
        <v>42564.222271121303</v>
      </c>
      <c r="D29" s="10">
        <v>44260.329729632002</v>
      </c>
      <c r="E29" s="10">
        <v>36842.554425000002</v>
      </c>
      <c r="F29" s="11">
        <f t="shared" si="1"/>
        <v>6.9652055863359541E-2</v>
      </c>
      <c r="G29" s="11">
        <f t="shared" si="1"/>
        <v>0.1122757603070812</v>
      </c>
      <c r="H29" s="12">
        <f t="shared" si="0"/>
        <v>-2950.0323678762943</v>
      </c>
      <c r="I29" s="12">
        <f t="shared" si="0"/>
        <v>-5721.6678461213014</v>
      </c>
      <c r="J29" s="12">
        <f t="shared" si="0"/>
        <v>-7417.7753046319995</v>
      </c>
      <c r="K29" s="10">
        <v>49365</v>
      </c>
      <c r="L29" s="13">
        <v>0.7463294728046187</v>
      </c>
      <c r="M29" s="10">
        <v>32496628.557760101</v>
      </c>
    </row>
    <row r="30" spans="1:13" x14ac:dyDescent="0.25">
      <c r="A30" s="9">
        <v>2040</v>
      </c>
      <c r="B30" s="10">
        <v>40351.512594956999</v>
      </c>
      <c r="C30" s="10">
        <v>43162.304814869</v>
      </c>
      <c r="D30" s="10">
        <v>44866.659487068297</v>
      </c>
      <c r="E30" s="10">
        <v>37311.422409999999</v>
      </c>
      <c r="F30" s="11">
        <f t="shared" si="1"/>
        <v>6.9657666817260377E-2</v>
      </c>
      <c r="G30" s="11">
        <f t="shared" si="1"/>
        <v>0.11189535662352301</v>
      </c>
      <c r="H30" s="12">
        <f t="shared" si="0"/>
        <v>-3040.090184957</v>
      </c>
      <c r="I30" s="12">
        <f t="shared" si="0"/>
        <v>-5850.8824048690003</v>
      </c>
      <c r="J30" s="12">
        <f t="shared" si="0"/>
        <v>-7555.2370770682974</v>
      </c>
      <c r="K30" s="10">
        <v>49917</v>
      </c>
      <c r="L30" s="13">
        <v>0.74746924715026941</v>
      </c>
      <c r="M30" s="10">
        <v>32847565.790805899</v>
      </c>
    </row>
    <row r="31" spans="1:13" x14ac:dyDescent="0.25">
      <c r="A31" s="9">
        <v>2041</v>
      </c>
      <c r="B31" s="10">
        <v>40905.1921963563</v>
      </c>
      <c r="C31" s="10">
        <v>43754.326013471502</v>
      </c>
      <c r="D31" s="10">
        <v>45469.2484046838</v>
      </c>
      <c r="E31" s="10">
        <v>37763.977374000002</v>
      </c>
      <c r="F31" s="11">
        <f>C31/$B31-1</f>
        <v>6.9652131285401708E-2</v>
      </c>
      <c r="G31" s="11">
        <f>D31/$B31-1</f>
        <v>0.11157645186994269</v>
      </c>
      <c r="H31" s="12">
        <f t="shared" si="0"/>
        <v>-3141.2148223562981</v>
      </c>
      <c r="I31" s="12">
        <f t="shared" si="0"/>
        <v>-5990.3486394715001</v>
      </c>
      <c r="J31" s="12">
        <f t="shared" si="0"/>
        <v>-7705.271030683798</v>
      </c>
      <c r="K31" s="10">
        <v>50565</v>
      </c>
      <c r="L31" s="13">
        <v>0.74684025262533371</v>
      </c>
      <c r="M31" s="10">
        <v>33194611.590463601</v>
      </c>
    </row>
    <row r="32" spans="1:13" x14ac:dyDescent="0.25">
      <c r="A32" s="9">
        <v>2042</v>
      </c>
      <c r="B32" s="10">
        <v>41458.977171868799</v>
      </c>
      <c r="C32" s="10">
        <v>44345.644067039502</v>
      </c>
      <c r="D32" s="10">
        <v>46071.916673568798</v>
      </c>
      <c r="E32" s="10">
        <v>38181.359143000001</v>
      </c>
      <c r="F32" s="11">
        <f t="shared" ref="F32:G38" si="2">C32/$B32-1</f>
        <v>6.9627064922609616E-2</v>
      </c>
      <c r="G32" s="11">
        <f t="shared" si="2"/>
        <v>0.11126515453039265</v>
      </c>
      <c r="H32" s="12">
        <f>$E32-B32</f>
        <v>-3277.6180288687974</v>
      </c>
      <c r="I32" s="12">
        <f>$E32-C32</f>
        <v>-6164.2849240395008</v>
      </c>
      <c r="J32" s="12">
        <f>$E32-D32</f>
        <v>-7890.5575305687962</v>
      </c>
      <c r="K32" s="10">
        <v>51156</v>
      </c>
      <c r="L32" s="13">
        <v>0.74637108341152558</v>
      </c>
      <c r="M32" s="10">
        <v>33540590.2055245</v>
      </c>
    </row>
    <row r="33" spans="1:13" x14ac:dyDescent="0.25">
      <c r="A33" s="9">
        <v>2043</v>
      </c>
      <c r="B33" s="10">
        <v>41989.3103283823</v>
      </c>
      <c r="C33" s="10">
        <v>44912.225221263201</v>
      </c>
      <c r="D33" s="10">
        <v>46650.069981712601</v>
      </c>
      <c r="E33" s="10">
        <v>38618.061300000001</v>
      </c>
      <c r="F33" s="11">
        <f t="shared" si="2"/>
        <v>6.9610928829787921E-2</v>
      </c>
      <c r="G33" s="11">
        <f t="shared" si="2"/>
        <v>0.11099871888536117</v>
      </c>
      <c r="H33" s="12">
        <f t="shared" ref="H33:J38" si="3">$E33-B33</f>
        <v>-3371.249028382299</v>
      </c>
      <c r="I33" s="12">
        <f t="shared" si="3"/>
        <v>-6294.1639212631999</v>
      </c>
      <c r="J33" s="12">
        <f t="shared" si="3"/>
        <v>-8032.0086817125994</v>
      </c>
      <c r="K33" s="10">
        <v>51804</v>
      </c>
      <c r="L33" s="13">
        <v>0.74546485406532315</v>
      </c>
      <c r="M33" s="10">
        <v>33884347.6382199</v>
      </c>
    </row>
    <row r="34" spans="1:13" x14ac:dyDescent="0.25">
      <c r="A34" s="9">
        <v>2044</v>
      </c>
      <c r="B34" s="10">
        <v>42527.906684950001</v>
      </c>
      <c r="C34" s="10">
        <v>45486.605623485702</v>
      </c>
      <c r="D34" s="10">
        <v>47236.091576371</v>
      </c>
      <c r="E34" s="10">
        <v>39030.076966000001</v>
      </c>
      <c r="F34" s="11">
        <f t="shared" si="2"/>
        <v>6.95707635095697E-2</v>
      </c>
      <c r="G34" s="11">
        <f t="shared" si="2"/>
        <v>0.11070812693179555</v>
      </c>
      <c r="H34" s="12">
        <f t="shared" si="3"/>
        <v>-3497.8297189500008</v>
      </c>
      <c r="I34" s="12">
        <f t="shared" si="3"/>
        <v>-6456.5286574857018</v>
      </c>
      <c r="J34" s="12">
        <f t="shared" si="3"/>
        <v>-8206.0146103709994</v>
      </c>
      <c r="K34" s="10">
        <v>52286</v>
      </c>
      <c r="L34" s="13">
        <v>0.74647280277703398</v>
      </c>
      <c r="M34" s="10">
        <v>34226829.181907497</v>
      </c>
    </row>
    <row r="35" spans="1:13" x14ac:dyDescent="0.25">
      <c r="A35" s="9">
        <v>2045</v>
      </c>
      <c r="B35" s="10">
        <v>43048.346707120603</v>
      </c>
      <c r="C35" s="10">
        <v>46041.9538887257</v>
      </c>
      <c r="D35" s="10">
        <v>47802.929152254801</v>
      </c>
      <c r="E35" s="10">
        <v>39409.628345999998</v>
      </c>
      <c r="F35" s="11">
        <f t="shared" si="2"/>
        <v>6.9540584263830141E-2</v>
      </c>
      <c r="G35" s="11">
        <f t="shared" si="2"/>
        <v>0.11044750400014181</v>
      </c>
      <c r="H35" s="12">
        <f t="shared" si="3"/>
        <v>-3638.7183611206056</v>
      </c>
      <c r="I35" s="12">
        <f t="shared" si="3"/>
        <v>-6632.3255427257027</v>
      </c>
      <c r="J35" s="12">
        <f t="shared" si="3"/>
        <v>-8393.3008062548033</v>
      </c>
      <c r="K35" s="10">
        <v>52794</v>
      </c>
      <c r="L35" s="13">
        <v>0.74647930344357305</v>
      </c>
      <c r="M35" s="10">
        <v>34567883.159036398</v>
      </c>
    </row>
    <row r="36" spans="1:13" x14ac:dyDescent="0.25">
      <c r="A36" s="9">
        <v>2046</v>
      </c>
      <c r="B36" s="10">
        <v>43555.182533412102</v>
      </c>
      <c r="C36" s="10">
        <v>46582.469416161999</v>
      </c>
      <c r="D36" s="10">
        <v>48356.327174402701</v>
      </c>
      <c r="E36" s="10">
        <v>39788.600576999997</v>
      </c>
      <c r="F36" s="11">
        <f t="shared" si="2"/>
        <v>6.9504630830730774E-2</v>
      </c>
      <c r="G36" s="11">
        <f t="shared" si="2"/>
        <v>0.11023130570759387</v>
      </c>
      <c r="H36" s="12">
        <f t="shared" si="3"/>
        <v>-3766.5819564121048</v>
      </c>
      <c r="I36" s="12">
        <f t="shared" si="3"/>
        <v>-6793.8688391620017</v>
      </c>
      <c r="J36" s="12">
        <f t="shared" si="3"/>
        <v>-8567.7265974027032</v>
      </c>
      <c r="K36" s="10">
        <v>53241</v>
      </c>
      <c r="L36" s="13">
        <v>0.74733007601284718</v>
      </c>
      <c r="M36" s="10">
        <v>34908490.8087136</v>
      </c>
    </row>
    <row r="37" spans="1:13" x14ac:dyDescent="0.25">
      <c r="A37" s="9">
        <v>2047</v>
      </c>
      <c r="B37" s="10">
        <v>44069.284891354197</v>
      </c>
      <c r="C37" s="10">
        <v>47130.319536516603</v>
      </c>
      <c r="D37" s="10">
        <v>48918.529716808698</v>
      </c>
      <c r="E37" s="10">
        <v>40165.947152000001</v>
      </c>
      <c r="F37" s="11">
        <f t="shared" si="2"/>
        <v>6.9459594198292507E-2</v>
      </c>
      <c r="G37" s="11">
        <f t="shared" si="2"/>
        <v>0.11003683943158005</v>
      </c>
      <c r="H37" s="12">
        <f t="shared" si="3"/>
        <v>-3903.3377393541959</v>
      </c>
      <c r="I37" s="12">
        <f t="shared" si="3"/>
        <v>-6964.3723845166023</v>
      </c>
      <c r="J37" s="12">
        <f t="shared" si="3"/>
        <v>-8752.5825648086975</v>
      </c>
      <c r="K37" s="10">
        <v>53733</v>
      </c>
      <c r="L37" s="13">
        <v>0.74750985710829476</v>
      </c>
      <c r="M37" s="10">
        <v>35247792.084416099</v>
      </c>
    </row>
    <row r="38" spans="1:13" ht="15.75" thickBot="1" x14ac:dyDescent="0.3">
      <c r="A38" s="14">
        <v>2048</v>
      </c>
      <c r="B38" s="15">
        <v>44585.616422237101</v>
      </c>
      <c r="C38" s="15">
        <v>47680.838697823499</v>
      </c>
      <c r="D38" s="15">
        <v>49483.263135691901</v>
      </c>
      <c r="E38" s="15">
        <v>40524.396444999998</v>
      </c>
      <c r="F38" s="16">
        <f t="shared" si="2"/>
        <v>6.9421991304860597E-2</v>
      </c>
      <c r="G38" s="16">
        <f t="shared" si="2"/>
        <v>0.10984813279405725</v>
      </c>
      <c r="H38" s="17">
        <f t="shared" si="3"/>
        <v>-4061.2199772371023</v>
      </c>
      <c r="I38" s="17">
        <f t="shared" si="3"/>
        <v>-7156.4422528235009</v>
      </c>
      <c r="J38" s="17">
        <f t="shared" si="3"/>
        <v>-8958.8666906919025</v>
      </c>
      <c r="K38" s="15">
        <v>54191</v>
      </c>
      <c r="L38" s="18">
        <v>0.74780676579136751</v>
      </c>
      <c r="M38" s="15">
        <v>35589084.729537301</v>
      </c>
    </row>
    <row r="40" spans="1:13" x14ac:dyDescent="0.25">
      <c r="C40" s="19" t="s">
        <v>37</v>
      </c>
      <c r="D40" s="20"/>
      <c r="E40" s="20"/>
      <c r="F40" s="20"/>
      <c r="G40" s="20"/>
      <c r="H40" s="20"/>
      <c r="I40" s="20"/>
      <c r="J40" s="20"/>
      <c r="K40" s="21">
        <f>H38</f>
        <v>-4061.2199772371023</v>
      </c>
    </row>
    <row r="41" spans="1:13" x14ac:dyDescent="0.25">
      <c r="C41" s="22" t="s">
        <v>38</v>
      </c>
      <c r="K41" s="23">
        <f>I38</f>
        <v>-7156.4422528235009</v>
      </c>
    </row>
    <row r="42" spans="1:13" x14ac:dyDescent="0.25">
      <c r="C42" s="22" t="s">
        <v>39</v>
      </c>
      <c r="K42" s="23">
        <f>J38</f>
        <v>-8958.8666906919025</v>
      </c>
    </row>
    <row r="43" spans="1:13" x14ac:dyDescent="0.25">
      <c r="C43" s="24" t="s">
        <v>40</v>
      </c>
      <c r="K43" s="25">
        <f>F38</f>
        <v>6.9421991304860597E-2</v>
      </c>
    </row>
    <row r="44" spans="1:13" ht="15.75" thickBot="1" x14ac:dyDescent="0.3">
      <c r="C44" s="26" t="s">
        <v>41</v>
      </c>
      <c r="D44" s="27"/>
      <c r="E44" s="27"/>
      <c r="F44" s="27"/>
      <c r="G44" s="27"/>
      <c r="H44" s="27"/>
      <c r="I44" s="27"/>
      <c r="J44" s="27"/>
      <c r="K44" s="28">
        <f>G38</f>
        <v>0.10984813279405725</v>
      </c>
    </row>
    <row r="46" spans="1:13" x14ac:dyDescent="0.25">
      <c r="A46" s="29" t="s">
        <v>42</v>
      </c>
    </row>
    <row r="47" spans="1:13" x14ac:dyDescent="0.25">
      <c r="A47" t="s">
        <v>43</v>
      </c>
    </row>
    <row r="48" spans="1:13" x14ac:dyDescent="0.25">
      <c r="A48" t="s">
        <v>44</v>
      </c>
    </row>
    <row r="49" spans="1:1" x14ac:dyDescent="0.25">
      <c r="A49"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207-FF0F-4BB6-A2B8-199B245559C1}">
  <dimension ref="A1:P27"/>
  <sheetViews>
    <sheetView tabSelected="1" workbookViewId="0">
      <selection activeCell="C19" sqref="C19"/>
    </sheetView>
  </sheetViews>
  <sheetFormatPr defaultColWidth="9.140625" defaultRowHeight="14.25" x14ac:dyDescent="0.25"/>
  <cols>
    <col min="1" max="1" width="3.85546875" style="35" customWidth="1" collapsed="1"/>
    <col min="2" max="2" width="15.42578125" style="35" customWidth="1" collapsed="1"/>
    <col min="3" max="3" width="66.5703125" style="35" customWidth="1" collapsed="1"/>
    <col min="4" max="16384" width="9.140625" style="35" collapsed="1"/>
  </cols>
  <sheetData>
    <row r="1" spans="1:16" s="43" customFormat="1" ht="21" customHeight="1" x14ac:dyDescent="0.2">
      <c r="A1" s="42"/>
    </row>
    <row r="2" spans="1:16" s="44" customFormat="1" ht="12.75" customHeight="1" x14ac:dyDescent="0.2">
      <c r="P2" s="45"/>
    </row>
    <row r="3" spans="1:16" s="44" customFormat="1" ht="12.75" customHeight="1" x14ac:dyDescent="0.2">
      <c r="P3" s="46"/>
    </row>
    <row r="4" spans="1:16" s="44" customFormat="1" ht="12.75" customHeight="1" x14ac:dyDescent="0.2">
      <c r="P4" s="46"/>
    </row>
    <row r="5" spans="1:16" s="44" customFormat="1" ht="12.75" customHeight="1" x14ac:dyDescent="0.2">
      <c r="P5" s="46"/>
    </row>
    <row r="6" spans="1:16" s="44" customFormat="1" ht="12.75" customHeight="1" x14ac:dyDescent="0.2"/>
    <row r="8" spans="1:16" s="33" customFormat="1" ht="25.5" x14ac:dyDescent="0.5">
      <c r="B8" s="31" t="s">
        <v>46</v>
      </c>
      <c r="C8" s="32"/>
      <c r="D8" s="32"/>
      <c r="E8" s="32"/>
      <c r="F8" s="32"/>
      <c r="G8" s="32"/>
      <c r="H8" s="32"/>
    </row>
    <row r="9" spans="1:16" x14ac:dyDescent="0.25">
      <c r="B9" s="34" t="s">
        <v>47</v>
      </c>
    </row>
    <row r="10" spans="1:16" ht="27" customHeight="1" x14ac:dyDescent="0.3">
      <c r="B10" s="36" t="s">
        <v>48</v>
      </c>
      <c r="C10" s="36" t="s">
        <v>49</v>
      </c>
      <c r="D10" s="32"/>
      <c r="E10" s="32"/>
      <c r="F10" s="32"/>
      <c r="G10" s="32"/>
      <c r="H10" s="32"/>
    </row>
    <row r="11" spans="1:16" ht="34.5" customHeight="1" x14ac:dyDescent="0.3">
      <c r="B11" s="58" t="s">
        <v>50</v>
      </c>
      <c r="C11" s="59"/>
      <c r="D11" s="57"/>
    </row>
    <row r="12" spans="1:16" ht="19.5" customHeight="1" x14ac:dyDescent="0.25">
      <c r="B12" s="61" t="s">
        <v>51</v>
      </c>
      <c r="C12" s="60" t="s">
        <v>52</v>
      </c>
      <c r="D12" s="57"/>
    </row>
    <row r="13" spans="1:16" x14ac:dyDescent="0.25">
      <c r="B13" s="57"/>
      <c r="C13" s="57"/>
      <c r="D13" s="57"/>
    </row>
    <row r="14" spans="1:16" s="37" customFormat="1" ht="29.25" customHeight="1" x14ac:dyDescent="0.25">
      <c r="B14" s="55" t="s">
        <v>53</v>
      </c>
      <c r="C14" s="38"/>
    </row>
    <row r="15" spans="1:16" ht="19.5" customHeight="1" x14ac:dyDescent="0.25">
      <c r="B15" s="56" t="s">
        <v>54</v>
      </c>
      <c r="C15" s="37" t="s">
        <v>55</v>
      </c>
    </row>
    <row r="16" spans="1:16" ht="20.100000000000001" customHeight="1" x14ac:dyDescent="0.25">
      <c r="B16" s="56" t="s">
        <v>56</v>
      </c>
      <c r="C16" s="37" t="s">
        <v>57</v>
      </c>
    </row>
    <row r="17" spans="2:3" ht="20.100000000000001" customHeight="1" x14ac:dyDescent="0.25">
      <c r="B17" s="56" t="s">
        <v>58</v>
      </c>
      <c r="C17" s="37" t="s">
        <v>59</v>
      </c>
    </row>
    <row r="18" spans="2:3" ht="20.100000000000001" customHeight="1" x14ac:dyDescent="0.25">
      <c r="B18" s="56" t="s">
        <v>60</v>
      </c>
      <c r="C18" s="37" t="s">
        <v>61</v>
      </c>
    </row>
    <row r="19" spans="2:3" ht="20.100000000000001" customHeight="1" x14ac:dyDescent="0.25">
      <c r="B19" s="56" t="s">
        <v>62</v>
      </c>
      <c r="C19" s="37" t="s">
        <v>63</v>
      </c>
    </row>
    <row r="20" spans="2:3" ht="20.100000000000001" customHeight="1" x14ac:dyDescent="0.25">
      <c r="B20" s="56" t="s">
        <v>64</v>
      </c>
      <c r="C20" s="37" t="s">
        <v>65</v>
      </c>
    </row>
    <row r="21" spans="2:3" ht="20.100000000000001" customHeight="1" x14ac:dyDescent="0.25">
      <c r="B21" s="56" t="s">
        <v>66</v>
      </c>
      <c r="C21" s="37" t="s">
        <v>67</v>
      </c>
    </row>
    <row r="22" spans="2:3" ht="20.100000000000001" customHeight="1" x14ac:dyDescent="0.25">
      <c r="B22" s="56" t="s">
        <v>68</v>
      </c>
      <c r="C22" s="37" t="s">
        <v>69</v>
      </c>
    </row>
    <row r="23" spans="2:3" x14ac:dyDescent="0.25">
      <c r="B23" s="57"/>
    </row>
    <row r="24" spans="2:3" x14ac:dyDescent="0.25">
      <c r="B24" s="57"/>
    </row>
    <row r="25" spans="2:3" x14ac:dyDescent="0.25">
      <c r="B25" s="57"/>
    </row>
    <row r="26" spans="2:3" x14ac:dyDescent="0.25">
      <c r="B26" s="57"/>
    </row>
    <row r="27" spans="2:3" x14ac:dyDescent="0.25">
      <c r="B27" s="57"/>
    </row>
  </sheetData>
  <sheetProtection algorithmName="SHA-512" hashValue="m9DsYZsmyfvxo9rbigDNhGerwG/UH7bRD8kK6tMJe2kfw/HPVq5DZ9jxXiCwvVBCkmWv2NZXmtTLOKW+lbfhAg==" saltValue="qcOcqJ7g0/MV1wKvDCbAbQ==" spinCount="100000" sheet="1" objects="1" scenarios="1"/>
  <hyperlinks>
    <hyperlink ref="B12" location="National!A1" display="National" xr:uid="{1ECECAFD-163E-4DB3-973D-D8D457DDBAB0}"/>
    <hyperlink ref="B15" location="NSW!A1" display="NSW" xr:uid="{D2E30FA9-F342-40CA-8C58-04F61A35F26C}"/>
    <hyperlink ref="B16" location="VIC!A1" display="VIC" xr:uid="{A0341593-D4D5-4432-8EF7-A16FF7E14E06}"/>
    <hyperlink ref="B17" location="QLD!A1" display="QLD" xr:uid="{4C0360AF-8E4F-4DD7-A0DD-6E34B5DFB708}"/>
    <hyperlink ref="B19" location="SA!A1" display="SA" xr:uid="{3A445B63-EC52-4A7C-9EC0-94A50B3EC70F}"/>
    <hyperlink ref="B18" location="WA!A1" display="WA" xr:uid="{D49FE82C-A696-4356-8DBC-4BD6CD6D4BBC}"/>
    <hyperlink ref="B20" location="TAS!A1" display="TAS" xr:uid="{35015441-DDA0-4B18-830D-F9714F02BEAF}"/>
    <hyperlink ref="B22" location="NT!A1" display="NT" xr:uid="{75C6EED9-5B1A-4D39-9905-84F7C6718555}"/>
    <hyperlink ref="B21" location="ACT!A1" display="ACT" xr:uid="{3A748010-B6C7-49EF-AAA8-6EDA02759BC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A805-0516-4C52-9898-00E066546F90}">
  <dimension ref="A1:P60"/>
  <sheetViews>
    <sheetView topLeftCell="B1" zoomScaleNormal="100" workbookViewId="0">
      <selection activeCell="C13" sqref="C13"/>
    </sheetView>
  </sheetViews>
  <sheetFormatPr defaultColWidth="9.140625" defaultRowHeight="14.25" x14ac:dyDescent="0.25"/>
  <cols>
    <col min="1" max="1" width="3.140625" style="39" customWidth="1" collapsed="1"/>
    <col min="2" max="2" width="8" style="39" customWidth="1" collapsed="1"/>
    <col min="3" max="3" width="241.42578125" style="41" customWidth="1" collapsed="1"/>
    <col min="4" max="16384" width="9.140625" style="39" collapsed="1"/>
  </cols>
  <sheetData>
    <row r="1" spans="1:16" s="43" customFormat="1" ht="21" customHeight="1" x14ac:dyDescent="0.2">
      <c r="A1" s="42"/>
    </row>
    <row r="2" spans="1:16" s="44" customFormat="1" ht="12.75" customHeight="1" x14ac:dyDescent="0.2">
      <c r="P2" s="45"/>
    </row>
    <row r="3" spans="1:16" s="44" customFormat="1" ht="12.75" customHeight="1" x14ac:dyDescent="0.2">
      <c r="P3" s="46"/>
    </row>
    <row r="4" spans="1:16" s="44" customFormat="1" ht="12.75" customHeight="1" x14ac:dyDescent="0.2">
      <c r="P4" s="46"/>
    </row>
    <row r="5" spans="1:16" s="44" customFormat="1" ht="12.75" customHeight="1" x14ac:dyDescent="0.2">
      <c r="P5" s="46"/>
    </row>
    <row r="6" spans="1:16" s="44" customFormat="1" ht="12.75" customHeight="1" x14ac:dyDescent="0.2"/>
    <row r="8" spans="1:16" ht="35.25" customHeight="1" x14ac:dyDescent="0.25">
      <c r="B8" s="104" t="s">
        <v>70</v>
      </c>
      <c r="C8" s="105"/>
      <c r="D8" s="105"/>
    </row>
    <row r="9" spans="1:16" ht="19.5" customHeight="1" x14ac:dyDescent="0.25">
      <c r="C9" s="87"/>
    </row>
    <row r="10" spans="1:16" ht="20.100000000000001" customHeight="1" x14ac:dyDescent="0.25">
      <c r="B10" s="101" t="s">
        <v>71</v>
      </c>
      <c r="C10" s="102"/>
      <c r="D10" s="102"/>
      <c r="E10" s="102"/>
      <c r="F10" s="102"/>
      <c r="G10" s="102"/>
      <c r="H10" s="102"/>
      <c r="I10" s="102"/>
      <c r="J10" s="102"/>
      <c r="K10" s="103"/>
    </row>
    <row r="12" spans="1:16" ht="88.15" customHeight="1" x14ac:dyDescent="0.25">
      <c r="B12" s="40" t="s">
        <v>72</v>
      </c>
      <c r="C12" s="67" t="s">
        <v>73</v>
      </c>
      <c r="D12" s="88"/>
      <c r="E12" s="88"/>
      <c r="F12" s="88"/>
      <c r="G12" s="88"/>
      <c r="H12" s="88"/>
      <c r="I12" s="88"/>
      <c r="J12" s="88"/>
      <c r="K12" s="88"/>
      <c r="L12" s="88"/>
      <c r="M12" s="88"/>
      <c r="N12" s="88"/>
    </row>
    <row r="13" spans="1:16" ht="20.25" x14ac:dyDescent="0.25">
      <c r="B13" s="40" t="s">
        <v>72</v>
      </c>
      <c r="C13" s="62" t="s">
        <v>74</v>
      </c>
      <c r="D13" s="88"/>
      <c r="E13" s="88"/>
      <c r="F13" s="88"/>
      <c r="G13" s="88"/>
      <c r="H13" s="88"/>
      <c r="I13" s="88"/>
      <c r="J13" s="88"/>
      <c r="K13" s="88"/>
      <c r="L13" s="88"/>
      <c r="M13" s="88"/>
      <c r="N13" s="88"/>
    </row>
    <row r="14" spans="1:16" ht="20.25" x14ac:dyDescent="0.25">
      <c r="B14" s="40"/>
      <c r="C14" s="96" t="s">
        <v>75</v>
      </c>
      <c r="D14" s="88"/>
      <c r="E14" s="88"/>
      <c r="F14" s="88"/>
      <c r="G14" s="88"/>
      <c r="H14" s="88"/>
      <c r="I14" s="88"/>
      <c r="J14" s="88"/>
      <c r="K14" s="88"/>
      <c r="L14" s="88"/>
      <c r="M14" s="88"/>
      <c r="N14" s="88"/>
    </row>
    <row r="15" spans="1:16" ht="123.75" customHeight="1" x14ac:dyDescent="0.25">
      <c r="B15" s="40" t="s">
        <v>72</v>
      </c>
      <c r="C15" s="67" t="s">
        <v>76</v>
      </c>
      <c r="D15" s="88"/>
      <c r="E15" s="88"/>
      <c r="F15" s="88"/>
      <c r="G15" s="88"/>
      <c r="H15" s="88"/>
      <c r="I15" s="88"/>
      <c r="J15" s="88"/>
      <c r="K15" s="88"/>
      <c r="L15" s="88"/>
      <c r="M15" s="88"/>
      <c r="N15" s="88"/>
    </row>
    <row r="17" spans="2:14" ht="20.100000000000001" customHeight="1" x14ac:dyDescent="0.25">
      <c r="B17" s="101" t="s">
        <v>77</v>
      </c>
      <c r="C17" s="102"/>
      <c r="D17" s="102"/>
      <c r="E17" s="102"/>
      <c r="F17" s="102"/>
      <c r="G17" s="102"/>
      <c r="H17" s="102"/>
      <c r="I17" s="102"/>
      <c r="J17" s="102"/>
      <c r="K17" s="103"/>
    </row>
    <row r="19" spans="2:14" ht="20.25" x14ac:dyDescent="0.25">
      <c r="B19" s="40" t="s">
        <v>72</v>
      </c>
      <c r="C19" s="67" t="s">
        <v>78</v>
      </c>
      <c r="D19" s="88"/>
      <c r="E19" s="88"/>
      <c r="F19" s="88"/>
      <c r="G19" s="88"/>
      <c r="H19" s="88"/>
      <c r="I19" s="88"/>
      <c r="J19" s="88"/>
      <c r="K19" s="88"/>
      <c r="L19" s="88"/>
      <c r="M19" s="88"/>
      <c r="N19" s="88"/>
    </row>
    <row r="20" spans="2:14" ht="20.25" x14ac:dyDescent="0.25">
      <c r="B20" s="40" t="s">
        <v>72</v>
      </c>
      <c r="C20" s="67" t="s">
        <v>79</v>
      </c>
      <c r="D20" s="88"/>
      <c r="E20" s="88"/>
      <c r="F20" s="88"/>
      <c r="G20" s="88"/>
      <c r="H20" s="88"/>
      <c r="I20" s="88"/>
      <c r="J20" s="88"/>
      <c r="K20" s="88"/>
      <c r="L20" s="88"/>
      <c r="M20" s="88"/>
      <c r="N20" s="88"/>
    </row>
    <row r="21" spans="2:14" ht="28.5" x14ac:dyDescent="0.25">
      <c r="B21" s="40" t="s">
        <v>72</v>
      </c>
      <c r="C21" s="67" t="s">
        <v>80</v>
      </c>
      <c r="D21" s="88"/>
      <c r="E21" s="88"/>
      <c r="F21" s="88"/>
      <c r="G21" s="88"/>
      <c r="H21" s="88"/>
      <c r="I21" s="88"/>
      <c r="J21" s="88"/>
      <c r="K21" s="88"/>
      <c r="L21" s="88"/>
      <c r="M21" s="88"/>
      <c r="N21" s="88"/>
    </row>
    <row r="22" spans="2:14" ht="24.75" customHeight="1" x14ac:dyDescent="0.25">
      <c r="B22" s="40" t="s">
        <v>72</v>
      </c>
      <c r="C22" s="67" t="s">
        <v>81</v>
      </c>
      <c r="D22" s="88"/>
      <c r="E22" s="88"/>
      <c r="F22" s="88"/>
      <c r="G22" s="88"/>
      <c r="H22" s="88"/>
      <c r="I22" s="88"/>
      <c r="J22" s="88"/>
      <c r="K22" s="88"/>
      <c r="L22" s="88"/>
      <c r="M22" s="88"/>
      <c r="N22" s="88"/>
    </row>
    <row r="24" spans="2:14" ht="20.100000000000001" customHeight="1" x14ac:dyDescent="0.25">
      <c r="B24" s="101" t="s">
        <v>82</v>
      </c>
      <c r="C24" s="102"/>
      <c r="D24" s="102"/>
      <c r="E24" s="102"/>
      <c r="F24" s="102"/>
      <c r="G24" s="102"/>
      <c r="H24" s="102"/>
      <c r="I24" s="102"/>
      <c r="J24" s="102"/>
      <c r="K24" s="103"/>
    </row>
    <row r="26" spans="2:14" ht="47.25" customHeight="1" x14ac:dyDescent="0.25">
      <c r="B26" s="40" t="s">
        <v>72</v>
      </c>
      <c r="C26" s="67" t="s">
        <v>83</v>
      </c>
      <c r="D26" s="88"/>
      <c r="E26" s="88"/>
      <c r="F26" s="88"/>
      <c r="G26" s="88"/>
      <c r="H26" s="88"/>
      <c r="I26" s="88"/>
      <c r="J26" s="88"/>
      <c r="K26" s="88"/>
      <c r="L26" s="88"/>
      <c r="M26" s="88"/>
      <c r="N26" s="88"/>
    </row>
    <row r="27" spans="2:14" ht="17.45" customHeight="1" x14ac:dyDescent="0.25">
      <c r="B27" s="40" t="s">
        <v>72</v>
      </c>
      <c r="C27" s="67" t="s">
        <v>84</v>
      </c>
      <c r="D27" s="88"/>
      <c r="E27" s="88"/>
      <c r="F27" s="88"/>
      <c r="G27" s="88"/>
      <c r="H27" s="88"/>
      <c r="I27" s="88"/>
      <c r="J27" s="88"/>
      <c r="K27" s="88"/>
      <c r="L27" s="88"/>
      <c r="M27" s="88"/>
      <c r="N27" s="88"/>
    </row>
    <row r="28" spans="2:14" ht="17.45" customHeight="1" x14ac:dyDescent="0.25">
      <c r="B28" s="40" t="s">
        <v>72</v>
      </c>
      <c r="C28" s="67" t="s">
        <v>85</v>
      </c>
      <c r="D28" s="88"/>
      <c r="E28" s="88"/>
      <c r="F28" s="88"/>
      <c r="G28" s="88"/>
      <c r="H28" s="88"/>
      <c r="I28" s="88"/>
      <c r="J28" s="88"/>
      <c r="K28" s="88"/>
      <c r="L28" s="88"/>
      <c r="M28" s="88"/>
      <c r="N28" s="88"/>
    </row>
    <row r="30" spans="2:14" ht="20.100000000000001" customHeight="1" x14ac:dyDescent="0.25">
      <c r="B30" s="101" t="s">
        <v>86</v>
      </c>
      <c r="C30" s="102"/>
      <c r="D30" s="102"/>
      <c r="E30" s="102"/>
      <c r="F30" s="102"/>
      <c r="G30" s="102"/>
      <c r="H30" s="102"/>
      <c r="I30" s="102"/>
      <c r="J30" s="102"/>
      <c r="K30" s="103"/>
    </row>
    <row r="32" spans="2:14" ht="17.45" customHeight="1" x14ac:dyDescent="0.25">
      <c r="B32" s="40" t="s">
        <v>72</v>
      </c>
      <c r="C32" s="67" t="s">
        <v>87</v>
      </c>
    </row>
    <row r="33" spans="2:11" ht="17.45" customHeight="1" x14ac:dyDescent="0.25">
      <c r="B33" s="40" t="s">
        <v>72</v>
      </c>
      <c r="C33" s="67" t="s">
        <v>88</v>
      </c>
    </row>
    <row r="35" spans="2:11" ht="20.100000000000001" customHeight="1" x14ac:dyDescent="0.25">
      <c r="B35" s="101" t="s">
        <v>89</v>
      </c>
      <c r="C35" s="102"/>
      <c r="D35" s="102"/>
      <c r="E35" s="102"/>
      <c r="F35" s="102"/>
      <c r="G35" s="102"/>
      <c r="H35" s="102"/>
      <c r="I35" s="102"/>
      <c r="J35" s="102"/>
      <c r="K35" s="103"/>
    </row>
    <row r="37" spans="2:11" ht="17.45" customHeight="1" x14ac:dyDescent="0.25">
      <c r="B37" s="40" t="s">
        <v>72</v>
      </c>
      <c r="C37" s="67" t="s">
        <v>90</v>
      </c>
    </row>
    <row r="38" spans="2:11" ht="17.45" customHeight="1" x14ac:dyDescent="0.25">
      <c r="B38" s="40" t="s">
        <v>72</v>
      </c>
      <c r="C38" s="67" t="s">
        <v>91</v>
      </c>
    </row>
    <row r="39" spans="2:11" ht="28.5" x14ac:dyDescent="0.25">
      <c r="B39" s="40" t="s">
        <v>72</v>
      </c>
      <c r="C39" s="67" t="s">
        <v>92</v>
      </c>
    </row>
    <row r="40" spans="2:11" ht="20.25" x14ac:dyDescent="0.25">
      <c r="B40" s="40" t="s">
        <v>72</v>
      </c>
      <c r="C40" s="95" t="s">
        <v>93</v>
      </c>
    </row>
    <row r="41" spans="2:11" ht="15" x14ac:dyDescent="0.25">
      <c r="C41" s="97" t="s">
        <v>94</v>
      </c>
    </row>
    <row r="42" spans="2:11" ht="15" x14ac:dyDescent="0.25">
      <c r="C42" s="97"/>
    </row>
    <row r="43" spans="2:11" ht="20.100000000000001" customHeight="1" x14ac:dyDescent="0.25">
      <c r="B43" s="101" t="s">
        <v>95</v>
      </c>
      <c r="C43" s="102"/>
      <c r="D43" s="102"/>
      <c r="E43" s="102"/>
      <c r="F43" s="102"/>
      <c r="G43" s="102"/>
      <c r="H43" s="102"/>
      <c r="I43" s="102"/>
      <c r="J43" s="102"/>
      <c r="K43" s="103"/>
    </row>
    <row r="45" spans="2:11" ht="17.45" customHeight="1" x14ac:dyDescent="0.25">
      <c r="B45" s="40" t="s">
        <v>72</v>
      </c>
      <c r="C45" s="67" t="s">
        <v>96</v>
      </c>
    </row>
    <row r="46" spans="2:11" ht="17.45" customHeight="1" x14ac:dyDescent="0.25">
      <c r="B46" s="40" t="s">
        <v>72</v>
      </c>
      <c r="C46" s="67" t="s">
        <v>97</v>
      </c>
    </row>
    <row r="47" spans="2:11" ht="17.45" customHeight="1" x14ac:dyDescent="0.25">
      <c r="B47" s="40" t="s">
        <v>72</v>
      </c>
      <c r="C47" s="95" t="s">
        <v>98</v>
      </c>
    </row>
    <row r="49" spans="2:14" ht="20.100000000000001" customHeight="1" x14ac:dyDescent="0.25">
      <c r="B49" s="101" t="s">
        <v>99</v>
      </c>
      <c r="C49" s="102"/>
      <c r="D49" s="102"/>
      <c r="E49" s="102"/>
      <c r="F49" s="102"/>
      <c r="G49" s="102"/>
      <c r="H49" s="102"/>
      <c r="I49" s="102"/>
      <c r="J49" s="102"/>
      <c r="K49" s="103"/>
    </row>
    <row r="51" spans="2:14" ht="17.25" customHeight="1" x14ac:dyDescent="0.25">
      <c r="B51" s="40" t="s">
        <v>72</v>
      </c>
      <c r="C51" s="67" t="s">
        <v>100</v>
      </c>
      <c r="D51" s="88"/>
      <c r="E51" s="88"/>
      <c r="F51" s="88"/>
      <c r="G51" s="88"/>
      <c r="H51" s="88"/>
      <c r="I51" s="88"/>
      <c r="J51" s="88"/>
      <c r="K51" s="88"/>
      <c r="L51" s="88"/>
      <c r="M51" s="88"/>
      <c r="N51" s="88"/>
    </row>
    <row r="52" spans="2:14" ht="17.25" customHeight="1" x14ac:dyDescent="0.25">
      <c r="B52" s="40" t="s">
        <v>72</v>
      </c>
      <c r="C52" s="67" t="s">
        <v>101</v>
      </c>
      <c r="D52" s="88"/>
      <c r="E52" s="88"/>
      <c r="F52" s="88"/>
      <c r="G52" s="88"/>
      <c r="H52" s="88"/>
      <c r="I52" s="88"/>
      <c r="J52" s="88"/>
      <c r="K52" s="88"/>
      <c r="L52" s="88"/>
      <c r="M52" s="88"/>
      <c r="N52" s="88"/>
    </row>
    <row r="53" spans="2:14" ht="17.25" customHeight="1" x14ac:dyDescent="0.25">
      <c r="B53" s="40" t="s">
        <v>72</v>
      </c>
      <c r="C53" s="67" t="s">
        <v>102</v>
      </c>
      <c r="D53" s="88"/>
      <c r="E53" s="88"/>
      <c r="F53" s="88"/>
      <c r="G53" s="88"/>
      <c r="H53" s="88"/>
      <c r="I53" s="88"/>
      <c r="J53" s="88"/>
      <c r="K53" s="88"/>
      <c r="L53" s="88"/>
      <c r="M53" s="88"/>
      <c r="N53" s="88"/>
    </row>
    <row r="54" spans="2:14" ht="17.25" customHeight="1" x14ac:dyDescent="0.25">
      <c r="B54" s="40" t="s">
        <v>72</v>
      </c>
      <c r="C54" s="67" t="s">
        <v>103</v>
      </c>
      <c r="D54" s="88"/>
      <c r="E54" s="88"/>
      <c r="F54" s="88"/>
      <c r="G54" s="88"/>
      <c r="H54" s="88"/>
      <c r="I54" s="88"/>
      <c r="J54" s="88"/>
      <c r="K54" s="88"/>
      <c r="L54" s="88"/>
      <c r="M54" s="88"/>
      <c r="N54" s="88"/>
    </row>
    <row r="55" spans="2:14" ht="17.25" customHeight="1" x14ac:dyDescent="0.25">
      <c r="B55" s="40" t="s">
        <v>72</v>
      </c>
      <c r="C55" s="95" t="s">
        <v>104</v>
      </c>
      <c r="D55" s="88"/>
      <c r="E55" s="88"/>
      <c r="F55" s="88"/>
      <c r="G55" s="88"/>
      <c r="H55" s="88"/>
      <c r="I55" s="88"/>
      <c r="J55" s="88"/>
      <c r="K55" s="88"/>
      <c r="L55" s="88"/>
      <c r="M55" s="88"/>
      <c r="N55" s="88"/>
    </row>
    <row r="57" spans="2:14" ht="20.100000000000001" customHeight="1" x14ac:dyDescent="0.25">
      <c r="B57" s="101" t="s">
        <v>105</v>
      </c>
      <c r="C57" s="102"/>
      <c r="D57" s="102"/>
      <c r="E57" s="102"/>
      <c r="F57" s="102"/>
      <c r="G57" s="102"/>
      <c r="H57" s="102"/>
      <c r="I57" s="102"/>
      <c r="J57" s="102"/>
      <c r="K57" s="103"/>
    </row>
    <row r="59" spans="2:14" ht="20.25" x14ac:dyDescent="0.25">
      <c r="B59" s="40" t="s">
        <v>72</v>
      </c>
      <c r="C59" s="67" t="s">
        <v>106</v>
      </c>
      <c r="D59" s="89"/>
      <c r="E59" s="89"/>
      <c r="F59" s="89"/>
      <c r="G59" s="89"/>
      <c r="H59" s="89"/>
      <c r="I59" s="89"/>
      <c r="J59" s="89"/>
      <c r="K59" s="89"/>
      <c r="L59" s="89"/>
      <c r="M59" s="89"/>
      <c r="N59" s="89"/>
    </row>
    <row r="60" spans="2:14" ht="20.25" x14ac:dyDescent="0.25">
      <c r="B60" s="40" t="s">
        <v>72</v>
      </c>
      <c r="C60" s="67" t="s">
        <v>107</v>
      </c>
      <c r="D60" s="89"/>
      <c r="E60" s="89"/>
      <c r="F60" s="89"/>
      <c r="G60" s="89"/>
      <c r="H60" s="89"/>
      <c r="I60" s="89"/>
      <c r="J60" s="89"/>
      <c r="K60" s="89"/>
      <c r="L60" s="89"/>
      <c r="M60" s="89"/>
      <c r="N60" s="89"/>
    </row>
  </sheetData>
  <sheetProtection algorithmName="SHA-512" hashValue="85QrdSMNwtPIpbH2ZS/eQ73BaD7Uv6HkisbIfn0NFTyCGgh/oYaqRTveHoM6pLhZNN7sfOoGuSw9pTizoe2peg==" saltValue="iFndhpAs11sTRgQwbTit3Q==" spinCount="100000" sheet="1" objects="1" scenarios="1"/>
  <mergeCells count="9">
    <mergeCell ref="B49:K49"/>
    <mergeCell ref="B57:K57"/>
    <mergeCell ref="B8:D8"/>
    <mergeCell ref="B10:K10"/>
    <mergeCell ref="B17:K17"/>
    <mergeCell ref="B24:K24"/>
    <mergeCell ref="B43:K43"/>
    <mergeCell ref="B30:K30"/>
    <mergeCell ref="B35:K35"/>
  </mergeCells>
  <hyperlinks>
    <hyperlink ref="C14" r:id="rId1" xr:uid="{E37E18E4-E7EF-40E7-9520-524A6705E7D2}"/>
    <hyperlink ref="C41" r:id="rId2" xr:uid="{AFFBF535-DB09-4FEF-94E7-DDC7A6B98223}"/>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DE5F-09FA-4FBD-B873-64CC582A1CF3}">
  <dimension ref="A1:T36"/>
  <sheetViews>
    <sheetView zoomScaleNormal="100" workbookViewId="0">
      <pane xSplit="1" ySplit="8" topLeftCell="B9" activePane="bottomRight" state="frozen"/>
      <selection pane="topRight" activeCell="H19" sqref="H19"/>
      <selection pane="bottomLeft" activeCell="H19" sqref="H19"/>
      <selection pane="bottomRight" activeCell="C14" sqref="C14"/>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20" s="43" customFormat="1" ht="21" customHeight="1" x14ac:dyDescent="0.2">
      <c r="A1" s="42"/>
    </row>
    <row r="2" spans="1:20" s="44" customFormat="1" ht="12.75" customHeight="1" x14ac:dyDescent="0.2">
      <c r="O2" s="45"/>
    </row>
    <row r="3" spans="1:20" s="44" customFormat="1" ht="12.75" customHeight="1" x14ac:dyDescent="0.2">
      <c r="O3" s="46"/>
    </row>
    <row r="4" spans="1:20" s="44" customFormat="1" ht="12.75" customHeight="1" x14ac:dyDescent="0.2">
      <c r="O4" s="46"/>
    </row>
    <row r="5" spans="1:20" s="44" customFormat="1" ht="12.75" customHeight="1" x14ac:dyDescent="0.2">
      <c r="O5" s="46"/>
    </row>
    <row r="6" spans="1:20" s="44" customFormat="1" ht="12.75" customHeight="1" x14ac:dyDescent="0.2"/>
    <row r="7" spans="1:20" s="50" customFormat="1" ht="39" customHeight="1" x14ac:dyDescent="0.2">
      <c r="A7" s="47" t="s">
        <v>108</v>
      </c>
      <c r="B7" s="48"/>
      <c r="C7" s="48"/>
      <c r="D7" s="49"/>
      <c r="E7" s="49"/>
      <c r="F7" s="49"/>
      <c r="G7" s="49"/>
      <c r="H7" s="49"/>
      <c r="I7" s="49"/>
      <c r="J7" s="49"/>
      <c r="K7" s="49"/>
      <c r="L7" s="49"/>
      <c r="M7" s="49"/>
      <c r="N7" s="49"/>
      <c r="O7" s="49"/>
      <c r="R7" s="50" t="s">
        <v>109</v>
      </c>
    </row>
    <row r="8" spans="1:20"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20" s="52" customFormat="1" ht="15" customHeight="1" x14ac:dyDescent="0.25">
      <c r="A9" s="106" t="s">
        <v>7</v>
      </c>
      <c r="B9" s="107"/>
      <c r="C9" s="107"/>
      <c r="D9" s="107"/>
      <c r="E9" s="107"/>
      <c r="F9" s="107"/>
      <c r="G9" s="107"/>
      <c r="H9" s="107"/>
      <c r="I9" s="107"/>
      <c r="J9" s="107"/>
      <c r="K9" s="107"/>
      <c r="L9" s="107"/>
      <c r="M9" s="107"/>
      <c r="N9" s="107"/>
      <c r="O9" s="108"/>
    </row>
    <row r="10" spans="1:20" s="52" customFormat="1" ht="15" customHeight="1" x14ac:dyDescent="0.25">
      <c r="A10" s="90" t="s">
        <v>3</v>
      </c>
      <c r="B10" s="73">
        <v>37530</v>
      </c>
      <c r="C10" s="73">
        <v>37837</v>
      </c>
      <c r="D10" s="73">
        <v>38357</v>
      </c>
      <c r="E10" s="73">
        <v>38881</v>
      </c>
      <c r="F10" s="73">
        <v>39449</v>
      </c>
      <c r="G10" s="74">
        <v>39896.699999999997</v>
      </c>
      <c r="H10" s="74">
        <v>40316.6</v>
      </c>
      <c r="I10" s="74">
        <v>40755.4</v>
      </c>
      <c r="J10" s="74">
        <v>41177.800000000003</v>
      </c>
      <c r="K10" s="74">
        <v>41592.1</v>
      </c>
      <c r="L10" s="74">
        <v>43595.8</v>
      </c>
      <c r="M10" s="74">
        <v>45439.8</v>
      </c>
      <c r="N10" s="74">
        <v>47077.9</v>
      </c>
      <c r="O10" s="74">
        <v>48524.800000000003</v>
      </c>
    </row>
    <row r="11" spans="1:20" s="52" customFormat="1" ht="15" customHeight="1" x14ac:dyDescent="0.25">
      <c r="A11" s="65" t="s">
        <v>95</v>
      </c>
      <c r="B11" s="73">
        <v>2353</v>
      </c>
      <c r="C11" s="73">
        <v>2107</v>
      </c>
      <c r="D11" s="73">
        <v>2298</v>
      </c>
      <c r="E11" s="73">
        <v>2401</v>
      </c>
      <c r="F11" s="73">
        <v>2591</v>
      </c>
      <c r="G11" s="75">
        <v>2345.1</v>
      </c>
      <c r="H11" s="75">
        <v>2339.5</v>
      </c>
      <c r="I11" s="75">
        <v>2376.1999999999998</v>
      </c>
      <c r="J11" s="75">
        <v>2387.6</v>
      </c>
      <c r="K11" s="75">
        <v>2390.4</v>
      </c>
      <c r="L11" s="75">
        <v>2447.1999999999998</v>
      </c>
      <c r="M11" s="75">
        <v>2511.2000000000003</v>
      </c>
      <c r="N11" s="75">
        <v>2552.6</v>
      </c>
      <c r="O11" s="75">
        <v>2587.8000000000002</v>
      </c>
    </row>
    <row r="12" spans="1:20" s="52" customFormat="1" ht="15" customHeight="1" x14ac:dyDescent="0.25">
      <c r="A12" s="63" t="s">
        <v>15</v>
      </c>
      <c r="B12" s="73">
        <v>2032</v>
      </c>
      <c r="C12" s="73">
        <v>1814</v>
      </c>
      <c r="D12" s="73">
        <v>1935</v>
      </c>
      <c r="E12" s="73">
        <v>1988</v>
      </c>
      <c r="F12" s="73">
        <v>2153</v>
      </c>
      <c r="G12" s="75">
        <v>2007.1</v>
      </c>
      <c r="H12" s="75">
        <v>1967.8</v>
      </c>
      <c r="I12" s="75">
        <v>1975.5</v>
      </c>
      <c r="J12" s="75">
        <v>1984.2</v>
      </c>
      <c r="K12" s="75">
        <v>1992.3</v>
      </c>
      <c r="L12" s="75">
        <v>2030.7</v>
      </c>
      <c r="M12" s="75">
        <v>2072.8000000000002</v>
      </c>
      <c r="N12" s="75">
        <v>2117.1999999999998</v>
      </c>
      <c r="O12" s="75">
        <v>2139</v>
      </c>
    </row>
    <row r="13" spans="1:20" s="52" customFormat="1" ht="15" customHeight="1" x14ac:dyDescent="0.25">
      <c r="A13" s="63" t="s">
        <v>16</v>
      </c>
      <c r="B13" s="73">
        <v>321</v>
      </c>
      <c r="C13" s="73">
        <v>293</v>
      </c>
      <c r="D13" s="73">
        <v>363</v>
      </c>
      <c r="E13" s="73">
        <v>413</v>
      </c>
      <c r="F13" s="73">
        <v>438</v>
      </c>
      <c r="G13" s="75">
        <v>338</v>
      </c>
      <c r="H13" s="75">
        <v>371.7</v>
      </c>
      <c r="I13" s="75">
        <v>400.7</v>
      </c>
      <c r="J13" s="75">
        <v>403.4</v>
      </c>
      <c r="K13" s="75">
        <v>398.1</v>
      </c>
      <c r="L13" s="75">
        <v>416.5</v>
      </c>
      <c r="M13" s="75">
        <v>438.4</v>
      </c>
      <c r="N13" s="75">
        <v>435.4</v>
      </c>
      <c r="O13" s="75">
        <v>448.8</v>
      </c>
    </row>
    <row r="14" spans="1:20" s="52" customFormat="1" ht="15" customHeight="1" x14ac:dyDescent="0.25">
      <c r="A14" s="65" t="s">
        <v>99</v>
      </c>
      <c r="B14" s="73">
        <v>1800</v>
      </c>
      <c r="C14" s="73">
        <v>1778</v>
      </c>
      <c r="D14" s="73">
        <v>1877</v>
      </c>
      <c r="E14" s="73">
        <v>2023</v>
      </c>
      <c r="F14" s="79">
        <v>1891.4</v>
      </c>
      <c r="G14" s="75">
        <v>1919.6</v>
      </c>
      <c r="H14" s="75">
        <v>1937.4</v>
      </c>
      <c r="I14" s="75">
        <v>1965.2</v>
      </c>
      <c r="J14" s="75">
        <v>1976.1000000000001</v>
      </c>
      <c r="K14" s="75">
        <v>1991.5</v>
      </c>
      <c r="L14" s="75">
        <v>2072.9</v>
      </c>
      <c r="M14" s="75">
        <v>2169.4</v>
      </c>
      <c r="N14" s="75">
        <v>2272.8000000000002</v>
      </c>
      <c r="O14" s="75">
        <v>2330.2000000000003</v>
      </c>
    </row>
    <row r="15" spans="1:20" s="52" customFormat="1" ht="15" customHeight="1" x14ac:dyDescent="0.25">
      <c r="A15" s="63" t="s">
        <v>110</v>
      </c>
      <c r="B15" s="73"/>
      <c r="C15" s="73"/>
      <c r="D15" s="73"/>
      <c r="E15" s="73"/>
      <c r="F15" s="73"/>
      <c r="G15" s="75">
        <v>1515.7</v>
      </c>
      <c r="H15" s="75">
        <v>1531.9</v>
      </c>
      <c r="I15" s="75">
        <v>1556.5</v>
      </c>
      <c r="J15" s="75">
        <v>1558.9</v>
      </c>
      <c r="K15" s="75">
        <v>1587.2</v>
      </c>
      <c r="L15" s="75">
        <v>1662.3</v>
      </c>
      <c r="M15" s="75">
        <v>1752.2</v>
      </c>
      <c r="N15" s="75">
        <v>1836.8</v>
      </c>
      <c r="O15" s="75">
        <v>1880.9</v>
      </c>
      <c r="T15" s="92"/>
    </row>
    <row r="16" spans="1:20" s="52" customFormat="1" ht="15" customHeight="1" x14ac:dyDescent="0.25">
      <c r="A16" s="63" t="s">
        <v>19</v>
      </c>
      <c r="B16" s="73"/>
      <c r="C16" s="73"/>
      <c r="D16" s="73"/>
      <c r="E16" s="73"/>
      <c r="F16" s="73"/>
      <c r="G16" s="75">
        <v>403.9</v>
      </c>
      <c r="H16" s="75">
        <v>405.5</v>
      </c>
      <c r="I16" s="75">
        <v>408.7</v>
      </c>
      <c r="J16" s="75">
        <v>417.2</v>
      </c>
      <c r="K16" s="75">
        <v>404.3</v>
      </c>
      <c r="L16" s="75">
        <v>410.6</v>
      </c>
      <c r="M16" s="75">
        <v>417.2</v>
      </c>
      <c r="N16" s="75">
        <v>436</v>
      </c>
      <c r="O16" s="75">
        <v>449.3</v>
      </c>
    </row>
    <row r="17" spans="1:15" s="52" customFormat="1" ht="15" customHeight="1" x14ac:dyDescent="0.25">
      <c r="A17" s="66" t="s">
        <v>8</v>
      </c>
      <c r="B17" s="73"/>
      <c r="C17" s="73"/>
      <c r="D17" s="73"/>
      <c r="E17" s="73"/>
      <c r="F17" s="73"/>
      <c r="G17" s="74">
        <v>40777.599999999999</v>
      </c>
      <c r="H17" s="74">
        <v>41611</v>
      </c>
      <c r="I17" s="74">
        <v>42582</v>
      </c>
      <c r="J17" s="74">
        <v>43444</v>
      </c>
      <c r="K17" s="74">
        <v>44224.6</v>
      </c>
      <c r="L17" s="74">
        <v>48153.2</v>
      </c>
      <c r="M17" s="74">
        <v>51343.7</v>
      </c>
      <c r="N17" s="74">
        <v>54397.4</v>
      </c>
      <c r="O17" s="74">
        <v>57081.9</v>
      </c>
    </row>
    <row r="18" spans="1:15" s="52" customFormat="1" ht="15" customHeight="1" x14ac:dyDescent="0.25">
      <c r="A18" s="66" t="s">
        <v>10</v>
      </c>
      <c r="B18" s="73"/>
      <c r="C18" s="73"/>
      <c r="D18" s="73"/>
      <c r="E18" s="73"/>
      <c r="F18" s="73"/>
      <c r="G18" s="74">
        <v>-880.90000000000146</v>
      </c>
      <c r="H18" s="74">
        <v>-1294.4000000000015</v>
      </c>
      <c r="I18" s="74">
        <v>-1826.5999999999985</v>
      </c>
      <c r="J18" s="74">
        <v>-2266.1999999999971</v>
      </c>
      <c r="K18" s="74">
        <v>-2632.5</v>
      </c>
      <c r="L18" s="74">
        <v>-4557.3999999999942</v>
      </c>
      <c r="M18" s="74">
        <v>-5903.8999999999942</v>
      </c>
      <c r="N18" s="74">
        <v>-7319.5</v>
      </c>
      <c r="O18" s="74">
        <v>-8557.0999999999985</v>
      </c>
    </row>
    <row r="19" spans="1:15" s="52" customFormat="1" ht="15" customHeight="1" x14ac:dyDescent="0.25">
      <c r="A19" s="66" t="s">
        <v>11</v>
      </c>
      <c r="B19" s="73"/>
      <c r="C19" s="73"/>
      <c r="D19" s="73"/>
      <c r="E19" s="73"/>
      <c r="F19" s="73"/>
      <c r="G19" s="74">
        <v>43263</v>
      </c>
      <c r="H19" s="74">
        <v>44164.5</v>
      </c>
      <c r="I19" s="74">
        <v>45214.3</v>
      </c>
      <c r="J19" s="74">
        <v>46150.7</v>
      </c>
      <c r="K19" s="74">
        <v>47002.1</v>
      </c>
      <c r="L19" s="74">
        <v>51302.1</v>
      </c>
      <c r="M19" s="74">
        <v>54766.9</v>
      </c>
      <c r="N19" s="74">
        <v>58075.1</v>
      </c>
      <c r="O19" s="74">
        <v>60922.7</v>
      </c>
    </row>
    <row r="20" spans="1:15" s="52" customFormat="1" ht="15" customHeight="1" x14ac:dyDescent="0.25">
      <c r="A20" s="66" t="s">
        <v>12</v>
      </c>
      <c r="B20" s="73"/>
      <c r="C20" s="73"/>
      <c r="D20" s="73"/>
      <c r="E20" s="73"/>
      <c r="F20" s="73"/>
      <c r="G20" s="74">
        <v>-3366.3000000000029</v>
      </c>
      <c r="H20" s="74">
        <v>-3847.9000000000015</v>
      </c>
      <c r="I20" s="74">
        <v>-4458.9000000000015</v>
      </c>
      <c r="J20" s="74">
        <v>-4972.8999999999942</v>
      </c>
      <c r="K20" s="74">
        <v>-5410</v>
      </c>
      <c r="L20" s="74">
        <v>-7706.2999999999956</v>
      </c>
      <c r="M20" s="74">
        <v>-9327.0999999999985</v>
      </c>
      <c r="N20" s="74">
        <v>-10997.199999999997</v>
      </c>
      <c r="O20" s="74">
        <v>-12397.899999999994</v>
      </c>
    </row>
    <row r="21" spans="1:15" s="54" customFormat="1" ht="15" customHeight="1" x14ac:dyDescent="0.25">
      <c r="A21" s="64"/>
      <c r="B21" s="64"/>
      <c r="C21" s="64"/>
      <c r="D21" s="64"/>
      <c r="E21" s="64"/>
      <c r="F21" s="70"/>
      <c r="G21" s="91"/>
      <c r="H21" s="91"/>
      <c r="I21" s="91"/>
      <c r="J21" s="91"/>
      <c r="K21" s="91"/>
      <c r="L21" s="91"/>
      <c r="M21" s="91"/>
      <c r="N21" s="91"/>
      <c r="O21" s="91"/>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29608.921240421001</v>
      </c>
      <c r="C23" s="76">
        <v>29353.390496789001</v>
      </c>
      <c r="D23" s="76">
        <v>31056.296545014</v>
      </c>
      <c r="E23" s="76">
        <v>29920.513377982999</v>
      </c>
      <c r="F23" s="76">
        <v>29215.029290271999</v>
      </c>
      <c r="G23" s="77">
        <v>29179.200000000001</v>
      </c>
      <c r="H23" s="77">
        <v>29468.35</v>
      </c>
      <c r="I23" s="77">
        <v>29674.26</v>
      </c>
      <c r="J23" s="77">
        <v>29930.3</v>
      </c>
      <c r="K23" s="77">
        <v>30224.09</v>
      </c>
      <c r="L23" s="77">
        <v>31454.55</v>
      </c>
      <c r="M23" s="77">
        <v>32769.43</v>
      </c>
      <c r="N23" s="77">
        <v>33865.379999999997</v>
      </c>
      <c r="O23" s="77">
        <v>34869.99</v>
      </c>
    </row>
    <row r="24" spans="1:15" s="52" customFormat="1" ht="15" customHeight="1" x14ac:dyDescent="0.25">
      <c r="A24" s="65" t="s">
        <v>95</v>
      </c>
      <c r="B24" s="76">
        <v>854.5</v>
      </c>
      <c r="C24" s="76">
        <v>748.19999999999993</v>
      </c>
      <c r="D24" s="76">
        <v>830.1</v>
      </c>
      <c r="E24" s="76">
        <v>809.9</v>
      </c>
      <c r="F24" s="76">
        <v>814.5</v>
      </c>
      <c r="G24" s="78">
        <v>783.94</v>
      </c>
      <c r="H24" s="78">
        <v>783.62</v>
      </c>
      <c r="I24" s="78">
        <v>781.06999999999994</v>
      </c>
      <c r="J24" s="78">
        <v>788.31</v>
      </c>
      <c r="K24" s="78">
        <v>791.51</v>
      </c>
      <c r="L24" s="78">
        <v>806.09</v>
      </c>
      <c r="M24" s="78">
        <v>811.45999999999992</v>
      </c>
      <c r="N24" s="78">
        <v>814.8599999999999</v>
      </c>
      <c r="O24" s="78">
        <v>834.05000000000007</v>
      </c>
    </row>
    <row r="25" spans="1:15" s="52" customFormat="1" ht="15" customHeight="1" x14ac:dyDescent="0.25">
      <c r="A25" s="63" t="s">
        <v>15</v>
      </c>
      <c r="B25" s="76">
        <v>777.4</v>
      </c>
      <c r="C25" s="76">
        <v>680.8</v>
      </c>
      <c r="D25" s="76">
        <v>750.9</v>
      </c>
      <c r="E25" s="76">
        <v>717</v>
      </c>
      <c r="F25" s="76">
        <v>736.9</v>
      </c>
      <c r="G25" s="78">
        <v>725.84</v>
      </c>
      <c r="H25" s="78">
        <v>720.4</v>
      </c>
      <c r="I25" s="78">
        <v>711.03</v>
      </c>
      <c r="J25" s="78">
        <v>718</v>
      </c>
      <c r="K25" s="78">
        <v>721.39</v>
      </c>
      <c r="L25" s="78">
        <v>727.73</v>
      </c>
      <c r="M25" s="78">
        <v>728.04</v>
      </c>
      <c r="N25" s="78">
        <v>734.3</v>
      </c>
      <c r="O25" s="78">
        <v>751.69</v>
      </c>
    </row>
    <row r="26" spans="1:15" s="52" customFormat="1" ht="15" customHeight="1" x14ac:dyDescent="0.25">
      <c r="A26" s="63" t="s">
        <v>16</v>
      </c>
      <c r="B26" s="76">
        <v>77.099999999999994</v>
      </c>
      <c r="C26" s="76">
        <v>67.400000000000006</v>
      </c>
      <c r="D26" s="76">
        <v>79.2</v>
      </c>
      <c r="E26" s="76">
        <v>92.9</v>
      </c>
      <c r="F26" s="76">
        <v>77.599999999999994</v>
      </c>
      <c r="G26" s="78">
        <v>58.1</v>
      </c>
      <c r="H26" s="78">
        <v>63.22</v>
      </c>
      <c r="I26" s="78">
        <v>70.040000000000006</v>
      </c>
      <c r="J26" s="78">
        <v>70.31</v>
      </c>
      <c r="K26" s="78">
        <v>70.12</v>
      </c>
      <c r="L26" s="78">
        <v>78.36</v>
      </c>
      <c r="M26" s="78">
        <v>83.42</v>
      </c>
      <c r="N26" s="78">
        <v>80.56</v>
      </c>
      <c r="O26" s="78">
        <v>82.36</v>
      </c>
    </row>
    <row r="27" spans="1:15" s="52" customFormat="1" ht="15" customHeight="1" x14ac:dyDescent="0.25">
      <c r="A27" s="65" t="s">
        <v>99</v>
      </c>
      <c r="B27" s="76">
        <v>379.90000000000003</v>
      </c>
      <c r="C27" s="76">
        <v>320</v>
      </c>
      <c r="D27" s="76">
        <v>404.74</v>
      </c>
      <c r="E27" s="76">
        <v>412.26</v>
      </c>
      <c r="F27" s="80">
        <v>339.28999999999996</v>
      </c>
      <c r="G27" s="78">
        <v>370.28</v>
      </c>
      <c r="H27" s="78">
        <v>373.6</v>
      </c>
      <c r="I27" s="78">
        <v>385.21</v>
      </c>
      <c r="J27" s="78">
        <v>384.90999999999997</v>
      </c>
      <c r="K27" s="78">
        <v>388.41</v>
      </c>
      <c r="L27" s="78">
        <v>398.02</v>
      </c>
      <c r="M27" s="78">
        <v>420.54</v>
      </c>
      <c r="N27" s="78">
        <v>438.90000000000003</v>
      </c>
      <c r="O27" s="78">
        <v>454.32</v>
      </c>
    </row>
    <row r="28" spans="1:15" s="52" customFormat="1" ht="15" customHeight="1" x14ac:dyDescent="0.25">
      <c r="A28" s="63" t="s">
        <v>110</v>
      </c>
      <c r="B28" s="76"/>
      <c r="C28" s="76"/>
      <c r="D28" s="76"/>
      <c r="E28" s="76"/>
      <c r="F28" s="76"/>
      <c r="G28" s="78">
        <v>288.20999999999998</v>
      </c>
      <c r="H28" s="78">
        <v>289.16000000000003</v>
      </c>
      <c r="I28" s="78">
        <v>300.13</v>
      </c>
      <c r="J28" s="78">
        <v>296.76</v>
      </c>
      <c r="K28" s="78">
        <v>304.29000000000002</v>
      </c>
      <c r="L28" s="78">
        <v>312.81</v>
      </c>
      <c r="M28" s="78">
        <v>333.68</v>
      </c>
      <c r="N28" s="78">
        <v>348.29</v>
      </c>
      <c r="O28" s="78">
        <v>359.7</v>
      </c>
    </row>
    <row r="29" spans="1:15" s="52" customFormat="1" ht="15" customHeight="1" x14ac:dyDescent="0.25">
      <c r="A29" s="63" t="s">
        <v>19</v>
      </c>
      <c r="B29" s="76"/>
      <c r="C29" s="76"/>
      <c r="D29" s="76"/>
      <c r="E29" s="76"/>
      <c r="F29" s="76"/>
      <c r="G29" s="78">
        <v>82.07</v>
      </c>
      <c r="H29" s="78">
        <v>84.44</v>
      </c>
      <c r="I29" s="78">
        <v>85.08</v>
      </c>
      <c r="J29" s="78">
        <v>88.15</v>
      </c>
      <c r="K29" s="78">
        <v>84.12</v>
      </c>
      <c r="L29" s="78">
        <v>85.21</v>
      </c>
      <c r="M29" s="78">
        <v>86.86</v>
      </c>
      <c r="N29" s="78">
        <v>90.61</v>
      </c>
      <c r="O29" s="78">
        <v>94.62</v>
      </c>
    </row>
    <row r="30" spans="1:15" s="52" customFormat="1" ht="15" customHeight="1" x14ac:dyDescent="0.25">
      <c r="A30" s="66" t="s">
        <v>8</v>
      </c>
      <c r="B30" s="76"/>
      <c r="C30" s="76"/>
      <c r="D30" s="76"/>
      <c r="E30" s="76"/>
      <c r="F30" s="76"/>
      <c r="G30" s="77">
        <v>29823.1</v>
      </c>
      <c r="H30" s="77">
        <v>30414.2</v>
      </c>
      <c r="I30" s="77">
        <v>31003.9</v>
      </c>
      <c r="J30" s="77">
        <v>31577</v>
      </c>
      <c r="K30" s="77">
        <v>32136.5</v>
      </c>
      <c r="L30" s="77">
        <v>34742.400000000001</v>
      </c>
      <c r="M30" s="77">
        <v>37026.6</v>
      </c>
      <c r="N30" s="77">
        <v>39130.5</v>
      </c>
      <c r="O30" s="77">
        <v>41018.300000000003</v>
      </c>
    </row>
    <row r="31" spans="1:15" s="52" customFormat="1" ht="15" customHeight="1" x14ac:dyDescent="0.25">
      <c r="A31" s="66" t="s">
        <v>10</v>
      </c>
      <c r="B31" s="76"/>
      <c r="C31" s="76"/>
      <c r="D31" s="76"/>
      <c r="E31" s="76"/>
      <c r="F31" s="76"/>
      <c r="G31" s="77">
        <v>-643.89999999999782</v>
      </c>
      <c r="H31" s="77">
        <v>-945.85000000000218</v>
      </c>
      <c r="I31" s="77">
        <v>-1329.6400000000031</v>
      </c>
      <c r="J31" s="77">
        <v>-1646.7000000000007</v>
      </c>
      <c r="K31" s="77">
        <v>-1912.4099999999999</v>
      </c>
      <c r="L31" s="77">
        <v>-3287.8500000000022</v>
      </c>
      <c r="M31" s="77">
        <v>-4257.1699999999983</v>
      </c>
      <c r="N31" s="77">
        <v>-5265.1200000000026</v>
      </c>
      <c r="O31" s="77">
        <v>-6148.3100000000049</v>
      </c>
    </row>
    <row r="32" spans="1:15" s="52" customFormat="1" ht="15" customHeight="1" x14ac:dyDescent="0.25">
      <c r="A32" s="66" t="s">
        <v>11</v>
      </c>
      <c r="B32" s="76"/>
      <c r="C32" s="76"/>
      <c r="D32" s="76"/>
      <c r="E32" s="76"/>
      <c r="F32" s="76"/>
      <c r="G32" s="77">
        <v>31640.799999999999</v>
      </c>
      <c r="H32" s="77">
        <v>32280.6</v>
      </c>
      <c r="I32" s="77">
        <v>32920.400000000001</v>
      </c>
      <c r="J32" s="77">
        <v>33544.300000000003</v>
      </c>
      <c r="K32" s="77">
        <v>34154.699999999997</v>
      </c>
      <c r="L32" s="77">
        <v>37014.400000000001</v>
      </c>
      <c r="M32" s="77">
        <v>39495.300000000003</v>
      </c>
      <c r="N32" s="77">
        <v>41776.1</v>
      </c>
      <c r="O32" s="77">
        <v>43778.2</v>
      </c>
    </row>
    <row r="33" spans="1:15" s="52" customFormat="1" ht="15" customHeight="1" x14ac:dyDescent="0.25">
      <c r="A33" s="66" t="s">
        <v>12</v>
      </c>
      <c r="B33" s="76"/>
      <c r="C33" s="76"/>
      <c r="D33" s="76"/>
      <c r="E33" s="76"/>
      <c r="F33" s="76"/>
      <c r="G33" s="77">
        <v>-2461.5999999999985</v>
      </c>
      <c r="H33" s="77">
        <v>-2812.25</v>
      </c>
      <c r="I33" s="77">
        <v>-3246.1400000000031</v>
      </c>
      <c r="J33" s="77">
        <v>-3614.0000000000036</v>
      </c>
      <c r="K33" s="77">
        <v>-3930.6099999999969</v>
      </c>
      <c r="L33" s="77">
        <v>-5559.8500000000022</v>
      </c>
      <c r="M33" s="77">
        <v>-6725.8700000000026</v>
      </c>
      <c r="N33" s="77">
        <v>-7910.7200000000012</v>
      </c>
      <c r="O33" s="77">
        <v>-8908.2099999999991</v>
      </c>
    </row>
    <row r="34" spans="1:15" s="52" customFormat="1" ht="15" customHeight="1" x14ac:dyDescent="0.25">
      <c r="F34" s="70"/>
      <c r="G34" s="91"/>
      <c r="H34" s="91"/>
      <c r="I34" s="91"/>
      <c r="J34" s="91"/>
      <c r="K34" s="91"/>
      <c r="L34" s="91"/>
      <c r="M34" s="91"/>
      <c r="N34" s="91"/>
      <c r="O34" s="91"/>
    </row>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qPRyr44K0z9xlsrx8aLjecnKklX6PCWSavkBcJT3oF4I0lwc7Tl0W5M2bfLQY/g5R15khdXn9Bf8nau38Nkv7g==" saltValue="NtiPN1xbb8st+DP0cEg3/g==" spinCount="100000" sheet="1" objects="1" scenarios="1"/>
  <mergeCells count="2">
    <mergeCell ref="A9:O9"/>
    <mergeCell ref="A22:O22"/>
  </mergeCells>
  <conditionalFormatting sqref="F20:O20 B20:D20 B15:E18 B28:E31 B33:D33">
    <cfRule type="cellIs" dxfId="47" priority="12" operator="lessThan">
      <formula>0</formula>
    </cfRule>
  </conditionalFormatting>
  <conditionalFormatting sqref="F18:O18">
    <cfRule type="cellIs" dxfId="46" priority="11" operator="lessThan">
      <formula>0</formula>
    </cfRule>
  </conditionalFormatting>
  <conditionalFormatting sqref="F33:O33">
    <cfRule type="cellIs" dxfId="45" priority="10" operator="lessThan">
      <formula>0</formula>
    </cfRule>
  </conditionalFormatting>
  <conditionalFormatting sqref="F31:O31">
    <cfRule type="cellIs" dxfId="44" priority="9" operator="lessThan">
      <formula>0</formula>
    </cfRule>
  </conditionalFormatting>
  <conditionalFormatting sqref="E20">
    <cfRule type="cellIs" dxfId="43" priority="2" operator="lessThan">
      <formula>0</formula>
    </cfRule>
  </conditionalFormatting>
  <conditionalFormatting sqref="E33">
    <cfRule type="cellIs" dxfId="42" priority="1" operator="lessThan">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9D6DB-1517-455B-8F64-2A37A25DF462}">
  <dimension ref="A1:R36"/>
  <sheetViews>
    <sheetView zoomScaleNormal="100" workbookViewId="0">
      <pane xSplit="1" ySplit="8" topLeftCell="B9" activePane="bottomRight" state="frozen"/>
      <selection pane="topRight" activeCell="H19" sqref="H19"/>
      <selection pane="bottomLeft" activeCell="H19" sqref="H19"/>
      <selection pane="bottomRight" activeCell="B23" sqref="B23"/>
    </sheetView>
  </sheetViews>
  <sheetFormatPr defaultColWidth="24.42578125" defaultRowHeight="15" x14ac:dyDescent="0.25"/>
  <cols>
    <col min="1" max="1" width="25.7109375" style="53" customWidth="1" collapsed="1"/>
    <col min="2" max="14" width="10.5703125" style="53" bestFit="1" customWidth="1" collapsed="1"/>
    <col min="15" max="15" width="10.5703125" style="53"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113</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12016</v>
      </c>
      <c r="C10" s="73">
        <v>11997</v>
      </c>
      <c r="D10" s="73">
        <v>12131</v>
      </c>
      <c r="E10" s="73">
        <v>12438</v>
      </c>
      <c r="F10" s="73">
        <v>12589</v>
      </c>
      <c r="G10" s="74">
        <v>12842.2</v>
      </c>
      <c r="H10" s="74">
        <v>12913.5</v>
      </c>
      <c r="I10" s="74">
        <v>12974.6</v>
      </c>
      <c r="J10" s="74">
        <v>13029.6</v>
      </c>
      <c r="K10" s="74">
        <v>13119.6</v>
      </c>
      <c r="L10" s="74">
        <v>13573.9</v>
      </c>
      <c r="M10" s="74">
        <v>14060.2</v>
      </c>
      <c r="N10" s="74">
        <v>14470.6</v>
      </c>
      <c r="O10" s="74">
        <v>14870.4</v>
      </c>
    </row>
    <row r="11" spans="1:18" s="52" customFormat="1" ht="15" customHeight="1" x14ac:dyDescent="0.25">
      <c r="A11" s="65" t="s">
        <v>95</v>
      </c>
      <c r="B11" s="73">
        <v>701</v>
      </c>
      <c r="C11" s="73">
        <v>597</v>
      </c>
      <c r="D11" s="73">
        <v>681</v>
      </c>
      <c r="E11" s="73">
        <v>746</v>
      </c>
      <c r="F11" s="73">
        <v>755</v>
      </c>
      <c r="G11" s="75">
        <v>778.5</v>
      </c>
      <c r="H11" s="75">
        <v>744.4</v>
      </c>
      <c r="I11" s="75">
        <v>757.3</v>
      </c>
      <c r="J11" s="75">
        <v>754.2</v>
      </c>
      <c r="K11" s="75">
        <v>754.5</v>
      </c>
      <c r="L11" s="75">
        <v>779.30000000000007</v>
      </c>
      <c r="M11" s="75">
        <v>806.7</v>
      </c>
      <c r="N11" s="75">
        <v>801.7</v>
      </c>
      <c r="O11" s="75">
        <v>809.30000000000007</v>
      </c>
    </row>
    <row r="12" spans="1:18" s="52" customFormat="1" ht="15" customHeight="1" x14ac:dyDescent="0.25">
      <c r="A12" s="63" t="s">
        <v>15</v>
      </c>
      <c r="B12" s="73">
        <v>617</v>
      </c>
      <c r="C12" s="73">
        <v>530</v>
      </c>
      <c r="D12" s="73">
        <v>581</v>
      </c>
      <c r="E12" s="73">
        <v>603</v>
      </c>
      <c r="F12" s="73">
        <v>643</v>
      </c>
      <c r="G12" s="75">
        <v>679.7</v>
      </c>
      <c r="H12" s="75">
        <v>637.79999999999995</v>
      </c>
      <c r="I12" s="75">
        <v>636</v>
      </c>
      <c r="J12" s="75">
        <v>634.70000000000005</v>
      </c>
      <c r="K12" s="75">
        <v>637.29999999999995</v>
      </c>
      <c r="L12" s="75">
        <v>655.7</v>
      </c>
      <c r="M12" s="75">
        <v>677.4</v>
      </c>
      <c r="N12" s="75">
        <v>674.5</v>
      </c>
      <c r="O12" s="75">
        <v>672.7</v>
      </c>
    </row>
    <row r="13" spans="1:18" s="52" customFormat="1" ht="15" customHeight="1" x14ac:dyDescent="0.25">
      <c r="A13" s="63" t="s">
        <v>16</v>
      </c>
      <c r="B13" s="73">
        <v>84</v>
      </c>
      <c r="C13" s="73">
        <v>67</v>
      </c>
      <c r="D13" s="73">
        <v>100</v>
      </c>
      <c r="E13" s="73">
        <v>143</v>
      </c>
      <c r="F13" s="73">
        <v>112</v>
      </c>
      <c r="G13" s="75">
        <v>98.8</v>
      </c>
      <c r="H13" s="75">
        <v>106.6</v>
      </c>
      <c r="I13" s="75">
        <v>121.3</v>
      </c>
      <c r="J13" s="75">
        <v>119.5</v>
      </c>
      <c r="K13" s="75">
        <v>117.2</v>
      </c>
      <c r="L13" s="75">
        <v>123.6</v>
      </c>
      <c r="M13" s="75">
        <v>129.30000000000001</v>
      </c>
      <c r="N13" s="75">
        <v>127.2</v>
      </c>
      <c r="O13" s="75">
        <v>136.6</v>
      </c>
    </row>
    <row r="14" spans="1:18" s="52" customFormat="1" ht="15" customHeight="1" x14ac:dyDescent="0.25">
      <c r="A14" s="65" t="s">
        <v>99</v>
      </c>
      <c r="B14" s="73">
        <v>510</v>
      </c>
      <c r="C14" s="73">
        <v>507</v>
      </c>
      <c r="D14" s="73">
        <v>499</v>
      </c>
      <c r="E14" s="73">
        <v>592</v>
      </c>
      <c r="F14" s="79">
        <v>571.1</v>
      </c>
      <c r="G14" s="75">
        <v>610</v>
      </c>
      <c r="H14" s="75">
        <v>615</v>
      </c>
      <c r="I14" s="75">
        <v>622.30000000000007</v>
      </c>
      <c r="J14" s="75">
        <v>617.9</v>
      </c>
      <c r="K14" s="75">
        <v>621.9</v>
      </c>
      <c r="L14" s="75">
        <v>628.6</v>
      </c>
      <c r="M14" s="75">
        <v>660</v>
      </c>
      <c r="N14" s="75">
        <v>681.19999999999993</v>
      </c>
      <c r="O14" s="75">
        <v>689.9</v>
      </c>
    </row>
    <row r="15" spans="1:18" s="52" customFormat="1" ht="15" customHeight="1" x14ac:dyDescent="0.25">
      <c r="A15" s="63" t="s">
        <v>110</v>
      </c>
      <c r="B15" s="73"/>
      <c r="C15" s="73"/>
      <c r="D15" s="73"/>
      <c r="E15" s="73"/>
      <c r="F15" s="73"/>
      <c r="G15" s="75">
        <v>489.4</v>
      </c>
      <c r="H15" s="75">
        <v>490.9</v>
      </c>
      <c r="I15" s="75">
        <v>495.6</v>
      </c>
      <c r="J15" s="75">
        <v>494.3</v>
      </c>
      <c r="K15" s="75">
        <v>496.5</v>
      </c>
      <c r="L15" s="75">
        <v>511.6</v>
      </c>
      <c r="M15" s="75">
        <v>539.20000000000005</v>
      </c>
      <c r="N15" s="75">
        <v>550.29999999999995</v>
      </c>
      <c r="O15" s="75">
        <v>558.79999999999995</v>
      </c>
    </row>
    <row r="16" spans="1:18" s="52" customFormat="1" ht="15" customHeight="1" x14ac:dyDescent="0.25">
      <c r="A16" s="63" t="s">
        <v>19</v>
      </c>
      <c r="B16" s="73"/>
      <c r="C16" s="73"/>
      <c r="D16" s="73"/>
      <c r="E16" s="73"/>
      <c r="F16" s="73"/>
      <c r="G16" s="75">
        <v>120.6</v>
      </c>
      <c r="H16" s="75">
        <v>124.1</v>
      </c>
      <c r="I16" s="75">
        <v>126.7</v>
      </c>
      <c r="J16" s="75">
        <v>123.6</v>
      </c>
      <c r="K16" s="75">
        <v>125.4</v>
      </c>
      <c r="L16" s="75">
        <v>117</v>
      </c>
      <c r="M16" s="75">
        <v>120.8</v>
      </c>
      <c r="N16" s="75">
        <v>130.9</v>
      </c>
      <c r="O16" s="75">
        <v>131.1</v>
      </c>
    </row>
    <row r="17" spans="1:15" s="52" customFormat="1" ht="15" customHeight="1" x14ac:dyDescent="0.25">
      <c r="A17" s="66" t="s">
        <v>8</v>
      </c>
      <c r="B17" s="73"/>
      <c r="C17" s="73"/>
      <c r="D17" s="73"/>
      <c r="E17" s="73"/>
      <c r="F17" s="73"/>
      <c r="G17" s="74">
        <v>13157.8</v>
      </c>
      <c r="H17" s="74">
        <v>13425.6</v>
      </c>
      <c r="I17" s="74">
        <v>13713.6</v>
      </c>
      <c r="J17" s="74">
        <v>13962.6</v>
      </c>
      <c r="K17" s="74">
        <v>14215.2</v>
      </c>
      <c r="L17" s="74">
        <v>15396.6</v>
      </c>
      <c r="M17" s="74">
        <v>16354.2</v>
      </c>
      <c r="N17" s="74">
        <v>17233.900000000001</v>
      </c>
      <c r="O17" s="74">
        <v>18061.599999999999</v>
      </c>
    </row>
    <row r="18" spans="1:15" s="52" customFormat="1" ht="15" customHeight="1" x14ac:dyDescent="0.25">
      <c r="A18" s="66" t="s">
        <v>10</v>
      </c>
      <c r="B18" s="73"/>
      <c r="C18" s="73"/>
      <c r="D18" s="73"/>
      <c r="E18" s="73"/>
      <c r="F18" s="73"/>
      <c r="G18" s="74">
        <v>-315.59999999999854</v>
      </c>
      <c r="H18" s="74">
        <v>-512.10000000000036</v>
      </c>
      <c r="I18" s="74">
        <v>-739</v>
      </c>
      <c r="J18" s="74">
        <v>-933</v>
      </c>
      <c r="K18" s="74">
        <v>-1095.6000000000004</v>
      </c>
      <c r="L18" s="74">
        <v>-1822.7000000000007</v>
      </c>
      <c r="M18" s="74">
        <v>-2294</v>
      </c>
      <c r="N18" s="74">
        <v>-2763.3000000000011</v>
      </c>
      <c r="O18" s="74">
        <v>-3191.1999999999989</v>
      </c>
    </row>
    <row r="19" spans="1:15" s="52" customFormat="1" ht="15" customHeight="1" x14ac:dyDescent="0.25">
      <c r="A19" s="66" t="s">
        <v>11</v>
      </c>
      <c r="B19" s="73"/>
      <c r="C19" s="73"/>
      <c r="D19" s="73"/>
      <c r="E19" s="73"/>
      <c r="F19" s="73"/>
      <c r="G19" s="74">
        <v>13476.1</v>
      </c>
      <c r="H19" s="74">
        <v>13756.2</v>
      </c>
      <c r="I19" s="74">
        <v>14057.8</v>
      </c>
      <c r="J19" s="74">
        <v>14320.5</v>
      </c>
      <c r="K19" s="74">
        <v>14587.7</v>
      </c>
      <c r="L19" s="74">
        <v>15843.5</v>
      </c>
      <c r="M19" s="74">
        <v>16853</v>
      </c>
      <c r="N19" s="74">
        <v>17779.3</v>
      </c>
      <c r="O19" s="74">
        <v>18633.2</v>
      </c>
    </row>
    <row r="20" spans="1:15" s="52" customFormat="1" ht="15" customHeight="1" x14ac:dyDescent="0.25">
      <c r="A20" s="66" t="s">
        <v>12</v>
      </c>
      <c r="B20" s="73"/>
      <c r="C20" s="73"/>
      <c r="D20" s="73"/>
      <c r="E20" s="73"/>
      <c r="F20" s="73"/>
      <c r="G20" s="74">
        <v>-633.89999999999964</v>
      </c>
      <c r="H20" s="74">
        <v>-842.70000000000073</v>
      </c>
      <c r="I20" s="74">
        <v>-1083.1999999999989</v>
      </c>
      <c r="J20" s="74">
        <v>-1290.8999999999996</v>
      </c>
      <c r="K20" s="74">
        <v>-1468.1000000000004</v>
      </c>
      <c r="L20" s="74">
        <v>-2269.6000000000004</v>
      </c>
      <c r="M20" s="74">
        <v>-2792.7999999999993</v>
      </c>
      <c r="N20" s="74">
        <v>-3308.6999999999989</v>
      </c>
      <c r="O20" s="74">
        <v>-3762.8000000000011</v>
      </c>
    </row>
    <row r="21" spans="1:15" s="54" customFormat="1" ht="15" customHeight="1" x14ac:dyDescent="0.25">
      <c r="A21" s="64"/>
      <c r="B21" s="64"/>
      <c r="C21" s="64"/>
      <c r="D21" s="64"/>
      <c r="E21" s="64"/>
      <c r="F21" s="64"/>
      <c r="G21" s="91"/>
      <c r="H21" s="91"/>
      <c r="I21" s="91"/>
      <c r="J21" s="91"/>
      <c r="K21" s="91"/>
      <c r="L21" s="91"/>
      <c r="M21" s="91"/>
      <c r="N21" s="91"/>
      <c r="O21" s="91"/>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9700.5551561909997</v>
      </c>
      <c r="C23" s="76">
        <v>9566.9839754740005</v>
      </c>
      <c r="D23" s="76">
        <v>10045.307712850001</v>
      </c>
      <c r="E23" s="76">
        <v>9734.1103759729995</v>
      </c>
      <c r="F23" s="76">
        <v>9485.3128940009992</v>
      </c>
      <c r="G23" s="77">
        <v>9436.2199999999993</v>
      </c>
      <c r="H23" s="77">
        <v>9475.65</v>
      </c>
      <c r="I23" s="77">
        <v>9487.73</v>
      </c>
      <c r="J23" s="77">
        <v>9520</v>
      </c>
      <c r="K23" s="77">
        <v>9572.3799999999992</v>
      </c>
      <c r="L23" s="77">
        <v>9840.61</v>
      </c>
      <c r="M23" s="77">
        <v>10184.120000000001</v>
      </c>
      <c r="N23" s="77">
        <v>10474.66</v>
      </c>
      <c r="O23" s="77">
        <v>10734.47</v>
      </c>
    </row>
    <row r="24" spans="1:15" s="52" customFormat="1" ht="15" customHeight="1" x14ac:dyDescent="0.25">
      <c r="A24" s="65" t="s">
        <v>95</v>
      </c>
      <c r="B24" s="76">
        <v>281.7</v>
      </c>
      <c r="C24" s="76">
        <v>234.20000000000002</v>
      </c>
      <c r="D24" s="76">
        <v>255.4</v>
      </c>
      <c r="E24" s="76">
        <v>259.8</v>
      </c>
      <c r="F24" s="76">
        <v>259.39999999999998</v>
      </c>
      <c r="G24" s="78">
        <v>273.20999999999998</v>
      </c>
      <c r="H24" s="78">
        <v>253.14000000000001</v>
      </c>
      <c r="I24" s="78">
        <v>257.20999999999998</v>
      </c>
      <c r="J24" s="78">
        <v>254.73000000000002</v>
      </c>
      <c r="K24" s="78">
        <v>251.42</v>
      </c>
      <c r="L24" s="78">
        <v>258.34000000000003</v>
      </c>
      <c r="M24" s="78">
        <v>262.46999999999997</v>
      </c>
      <c r="N24" s="78">
        <v>257.77</v>
      </c>
      <c r="O24" s="78">
        <v>263.59000000000003</v>
      </c>
    </row>
    <row r="25" spans="1:15" s="52" customFormat="1" ht="15" customHeight="1" x14ac:dyDescent="0.25">
      <c r="A25" s="63" t="s">
        <v>15</v>
      </c>
      <c r="B25" s="76">
        <v>259.8</v>
      </c>
      <c r="C25" s="76">
        <v>218.3</v>
      </c>
      <c r="D25" s="76">
        <v>236</v>
      </c>
      <c r="E25" s="76">
        <v>235.5</v>
      </c>
      <c r="F25" s="76">
        <v>238.9</v>
      </c>
      <c r="G25" s="78">
        <v>256.33999999999997</v>
      </c>
      <c r="H25" s="78">
        <v>235.05</v>
      </c>
      <c r="I25" s="78">
        <v>235.69</v>
      </c>
      <c r="J25" s="78">
        <v>233.31</v>
      </c>
      <c r="K25" s="78">
        <v>230.17</v>
      </c>
      <c r="L25" s="78">
        <v>234.87</v>
      </c>
      <c r="M25" s="78">
        <v>237.1</v>
      </c>
      <c r="N25" s="78">
        <v>233.5</v>
      </c>
      <c r="O25" s="78">
        <v>237.83</v>
      </c>
    </row>
    <row r="26" spans="1:15" s="52" customFormat="1" ht="15" customHeight="1" x14ac:dyDescent="0.25">
      <c r="A26" s="63" t="s">
        <v>16</v>
      </c>
      <c r="B26" s="76">
        <v>21.9</v>
      </c>
      <c r="C26" s="76">
        <v>15.9</v>
      </c>
      <c r="D26" s="76">
        <v>19.399999999999999</v>
      </c>
      <c r="E26" s="76">
        <v>24.3</v>
      </c>
      <c r="F26" s="76">
        <v>20.5</v>
      </c>
      <c r="G26" s="78">
        <v>16.87</v>
      </c>
      <c r="H26" s="78">
        <v>18.09</v>
      </c>
      <c r="I26" s="78">
        <v>21.52</v>
      </c>
      <c r="J26" s="78">
        <v>21.42</v>
      </c>
      <c r="K26" s="78">
        <v>21.25</v>
      </c>
      <c r="L26" s="78">
        <v>23.47</v>
      </c>
      <c r="M26" s="78">
        <v>25.37</v>
      </c>
      <c r="N26" s="78">
        <v>24.27</v>
      </c>
      <c r="O26" s="78">
        <v>25.76</v>
      </c>
    </row>
    <row r="27" spans="1:15" s="52" customFormat="1" ht="15" customHeight="1" x14ac:dyDescent="0.25">
      <c r="A27" s="65" t="s">
        <v>99</v>
      </c>
      <c r="B27" s="76">
        <v>127.39999999999999</v>
      </c>
      <c r="C27" s="76">
        <v>93.2</v>
      </c>
      <c r="D27" s="76">
        <v>116.81</v>
      </c>
      <c r="E27" s="76">
        <v>138.96</v>
      </c>
      <c r="F27" s="80">
        <v>109.94</v>
      </c>
      <c r="G27" s="78">
        <v>119.14</v>
      </c>
      <c r="H27" s="78">
        <v>117.38999999999999</v>
      </c>
      <c r="I27" s="78">
        <v>122.67</v>
      </c>
      <c r="J27" s="78">
        <v>118.66</v>
      </c>
      <c r="K27" s="78">
        <v>121.30000000000001</v>
      </c>
      <c r="L27" s="78">
        <v>121.5</v>
      </c>
      <c r="M27" s="78">
        <v>128.76</v>
      </c>
      <c r="N27" s="78">
        <v>132.66</v>
      </c>
      <c r="O27" s="78">
        <v>135.11000000000001</v>
      </c>
    </row>
    <row r="28" spans="1:15" s="52" customFormat="1" ht="15" customHeight="1" x14ac:dyDescent="0.25">
      <c r="A28" s="63" t="s">
        <v>110</v>
      </c>
      <c r="B28" s="76"/>
      <c r="C28" s="76"/>
      <c r="D28" s="76"/>
      <c r="E28" s="76"/>
      <c r="F28" s="76"/>
      <c r="G28" s="78">
        <v>93.13</v>
      </c>
      <c r="H28" s="78">
        <v>92.35</v>
      </c>
      <c r="I28" s="78">
        <v>95.93</v>
      </c>
      <c r="J28" s="78">
        <v>92.55</v>
      </c>
      <c r="K28" s="78">
        <v>94.59</v>
      </c>
      <c r="L28" s="78">
        <v>96.35</v>
      </c>
      <c r="M28" s="78">
        <v>103.61</v>
      </c>
      <c r="N28" s="78">
        <v>104.89</v>
      </c>
      <c r="O28" s="78">
        <v>107.03</v>
      </c>
    </row>
    <row r="29" spans="1:15" s="52" customFormat="1" ht="15" customHeight="1" x14ac:dyDescent="0.25">
      <c r="A29" s="63" t="s">
        <v>19</v>
      </c>
      <c r="B29" s="76"/>
      <c r="C29" s="76"/>
      <c r="D29" s="76"/>
      <c r="E29" s="76"/>
      <c r="F29" s="76"/>
      <c r="G29" s="78">
        <v>26.01</v>
      </c>
      <c r="H29" s="78">
        <v>25.04</v>
      </c>
      <c r="I29" s="78">
        <v>26.74</v>
      </c>
      <c r="J29" s="78">
        <v>26.11</v>
      </c>
      <c r="K29" s="78">
        <v>26.71</v>
      </c>
      <c r="L29" s="78">
        <v>25.15</v>
      </c>
      <c r="M29" s="78">
        <v>25.15</v>
      </c>
      <c r="N29" s="78">
        <v>27.77</v>
      </c>
      <c r="O29" s="78">
        <v>28.08</v>
      </c>
    </row>
    <row r="30" spans="1:15" s="52" customFormat="1" ht="15" customHeight="1" x14ac:dyDescent="0.25">
      <c r="A30" s="66" t="s">
        <v>8</v>
      </c>
      <c r="B30" s="76"/>
      <c r="C30" s="76"/>
      <c r="D30" s="76"/>
      <c r="E30" s="76"/>
      <c r="F30" s="76"/>
      <c r="G30" s="77">
        <v>9668</v>
      </c>
      <c r="H30" s="77">
        <v>9850.9</v>
      </c>
      <c r="I30" s="77">
        <v>10027.6</v>
      </c>
      <c r="J30" s="77">
        <v>10201.200000000001</v>
      </c>
      <c r="K30" s="77">
        <v>10371.299999999999</v>
      </c>
      <c r="L30" s="77">
        <v>11161.4</v>
      </c>
      <c r="M30" s="77">
        <v>11845.2</v>
      </c>
      <c r="N30" s="77">
        <v>12474.3</v>
      </c>
      <c r="O30" s="77">
        <v>13037.1</v>
      </c>
    </row>
    <row r="31" spans="1:15" s="52" customFormat="1" ht="15" customHeight="1" x14ac:dyDescent="0.25">
      <c r="A31" s="66" t="s">
        <v>10</v>
      </c>
      <c r="B31" s="76"/>
      <c r="C31" s="76"/>
      <c r="D31" s="76"/>
      <c r="E31" s="76"/>
      <c r="F31" s="76"/>
      <c r="G31" s="77">
        <v>-231.78000000000065</v>
      </c>
      <c r="H31" s="77">
        <v>-375.25</v>
      </c>
      <c r="I31" s="77">
        <v>-539.8700000000008</v>
      </c>
      <c r="J31" s="77">
        <v>-681.20000000000073</v>
      </c>
      <c r="K31" s="77">
        <v>-798.92000000000007</v>
      </c>
      <c r="L31" s="77">
        <v>-1320.7899999999991</v>
      </c>
      <c r="M31" s="77">
        <v>-1661.08</v>
      </c>
      <c r="N31" s="77">
        <v>-1999.6399999999994</v>
      </c>
      <c r="O31" s="77">
        <v>-2302.630000000001</v>
      </c>
    </row>
    <row r="32" spans="1:15" s="52" customFormat="1" ht="15" customHeight="1" x14ac:dyDescent="0.25">
      <c r="A32" s="66" t="s">
        <v>11</v>
      </c>
      <c r="B32" s="76"/>
      <c r="C32" s="76"/>
      <c r="D32" s="76"/>
      <c r="E32" s="76"/>
      <c r="F32" s="76"/>
      <c r="G32" s="77">
        <v>9901.9</v>
      </c>
      <c r="H32" s="77">
        <v>10093.5</v>
      </c>
      <c r="I32" s="77">
        <v>10279.299999999999</v>
      </c>
      <c r="J32" s="77">
        <v>10462.799999999999</v>
      </c>
      <c r="K32" s="77">
        <v>10643.1</v>
      </c>
      <c r="L32" s="77">
        <v>11485.3</v>
      </c>
      <c r="M32" s="77">
        <v>12206.5</v>
      </c>
      <c r="N32" s="77">
        <v>12869.1</v>
      </c>
      <c r="O32" s="77">
        <v>13449.7</v>
      </c>
    </row>
    <row r="33" spans="1:15" s="52" customFormat="1" ht="15" customHeight="1" x14ac:dyDescent="0.25">
      <c r="A33" s="66" t="s">
        <v>12</v>
      </c>
      <c r="B33" s="76"/>
      <c r="C33" s="76"/>
      <c r="D33" s="76"/>
      <c r="E33" s="76"/>
      <c r="F33" s="76"/>
      <c r="G33" s="77">
        <v>-465.68000000000029</v>
      </c>
      <c r="H33" s="77">
        <v>-617.85000000000036</v>
      </c>
      <c r="I33" s="77">
        <v>-791.56999999999971</v>
      </c>
      <c r="J33" s="77">
        <v>-942.79999999999927</v>
      </c>
      <c r="K33" s="77">
        <v>-1070.7200000000012</v>
      </c>
      <c r="L33" s="77">
        <v>-1644.6899999999987</v>
      </c>
      <c r="M33" s="77">
        <v>-2022.3799999999992</v>
      </c>
      <c r="N33" s="77">
        <v>-2394.4400000000005</v>
      </c>
      <c r="O33" s="77">
        <v>-2715.2300000000014</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hN8+W8xfD3JSNPSGzUSKDK5AAtLkHHEi6GOt/2XH/EwFx/TWlgO9J3KtO2Jj/SyBIQiMQLJf8sGrWXMsf0w7ng==" saltValue="7u/nuAtWfgOoCyzGEf6SaQ==" spinCount="100000" sheet="1" objects="1" scenarios="1"/>
  <mergeCells count="2">
    <mergeCell ref="A9:O9"/>
    <mergeCell ref="A22:O22"/>
  </mergeCells>
  <conditionalFormatting sqref="F20:O20 B20:D20 B15:E18 B28:E31 B33:D33">
    <cfRule type="cellIs" dxfId="41" priority="12" operator="lessThan">
      <formula>0</formula>
    </cfRule>
  </conditionalFormatting>
  <conditionalFormatting sqref="F18:O18">
    <cfRule type="cellIs" dxfId="40" priority="11" operator="lessThan">
      <formula>0</formula>
    </cfRule>
  </conditionalFormatting>
  <conditionalFormatting sqref="F33:O33">
    <cfRule type="cellIs" dxfId="39" priority="10" operator="lessThan">
      <formula>0</formula>
    </cfRule>
  </conditionalFormatting>
  <conditionalFormatting sqref="F31:O31">
    <cfRule type="cellIs" dxfId="38" priority="9" operator="lessThan">
      <formula>0</formula>
    </cfRule>
  </conditionalFormatting>
  <conditionalFormatting sqref="E20">
    <cfRule type="cellIs" dxfId="37" priority="2" operator="lessThan">
      <formula>0</formula>
    </cfRule>
  </conditionalFormatting>
  <conditionalFormatting sqref="E33">
    <cfRule type="cellIs" dxfId="36" priority="1" operator="lessThan">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858F-A939-4466-88C8-310DD1666B26}">
  <dimension ref="A1:R36"/>
  <sheetViews>
    <sheetView zoomScaleNormal="100" workbookViewId="0">
      <pane xSplit="1" ySplit="8" topLeftCell="B9" activePane="bottomRight" state="frozen"/>
      <selection pane="topRight" activeCell="H19" sqref="H19"/>
      <selection pane="bottomLeft" activeCell="H19" sqref="H19"/>
      <selection pane="bottomRight" activeCell="E42" sqref="E42"/>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114</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9556</v>
      </c>
      <c r="C10" s="73">
        <v>9641</v>
      </c>
      <c r="D10" s="73">
        <v>9639</v>
      </c>
      <c r="E10" s="73">
        <v>9886</v>
      </c>
      <c r="F10" s="73">
        <v>10122</v>
      </c>
      <c r="G10" s="74">
        <v>10269.6</v>
      </c>
      <c r="H10" s="74">
        <v>10394.299999999999</v>
      </c>
      <c r="I10" s="74">
        <v>10487</v>
      </c>
      <c r="J10" s="74">
        <v>10598.9</v>
      </c>
      <c r="K10" s="74">
        <v>10705.6</v>
      </c>
      <c r="L10" s="74">
        <v>11221.5</v>
      </c>
      <c r="M10" s="74">
        <v>11717</v>
      </c>
      <c r="N10" s="74">
        <v>12126.9</v>
      </c>
      <c r="O10" s="74">
        <v>12523.6</v>
      </c>
    </row>
    <row r="11" spans="1:18" s="52" customFormat="1" ht="15" customHeight="1" x14ac:dyDescent="0.25">
      <c r="A11" s="65" t="s">
        <v>95</v>
      </c>
      <c r="B11" s="73">
        <v>482</v>
      </c>
      <c r="C11" s="73">
        <v>418</v>
      </c>
      <c r="D11" s="73">
        <v>456</v>
      </c>
      <c r="E11" s="73">
        <v>520</v>
      </c>
      <c r="F11" s="73">
        <v>547</v>
      </c>
      <c r="G11" s="75">
        <v>488.6</v>
      </c>
      <c r="H11" s="75">
        <v>512.69999999999993</v>
      </c>
      <c r="I11" s="75">
        <v>511.3</v>
      </c>
      <c r="J11" s="75">
        <v>514.6</v>
      </c>
      <c r="K11" s="75">
        <v>524.79999999999995</v>
      </c>
      <c r="L11" s="75">
        <v>530.9</v>
      </c>
      <c r="M11" s="75">
        <v>541.30000000000007</v>
      </c>
      <c r="N11" s="75">
        <v>552.20000000000005</v>
      </c>
      <c r="O11" s="75">
        <v>568.29999999999995</v>
      </c>
    </row>
    <row r="12" spans="1:18" s="52" customFormat="1" ht="15" customHeight="1" x14ac:dyDescent="0.25">
      <c r="A12" s="63" t="s">
        <v>15</v>
      </c>
      <c r="B12" s="73">
        <v>425</v>
      </c>
      <c r="C12" s="73">
        <v>362</v>
      </c>
      <c r="D12" s="73">
        <v>402</v>
      </c>
      <c r="E12" s="73">
        <v>427</v>
      </c>
      <c r="F12" s="73">
        <v>455</v>
      </c>
      <c r="G12" s="75">
        <v>420.7</v>
      </c>
      <c r="H12" s="75">
        <v>428.9</v>
      </c>
      <c r="I12" s="75">
        <v>424</v>
      </c>
      <c r="J12" s="75">
        <v>426.2</v>
      </c>
      <c r="K12" s="75">
        <v>433.4</v>
      </c>
      <c r="L12" s="75">
        <v>437.4</v>
      </c>
      <c r="M12" s="75">
        <v>446.1</v>
      </c>
      <c r="N12" s="75">
        <v>456.6</v>
      </c>
      <c r="O12" s="75">
        <v>465.8</v>
      </c>
    </row>
    <row r="13" spans="1:18" s="52" customFormat="1" ht="15" customHeight="1" x14ac:dyDescent="0.25">
      <c r="A13" s="63" t="s">
        <v>16</v>
      </c>
      <c r="B13" s="73">
        <v>57</v>
      </c>
      <c r="C13" s="73">
        <v>56</v>
      </c>
      <c r="D13" s="73">
        <v>54</v>
      </c>
      <c r="E13" s="73">
        <v>93</v>
      </c>
      <c r="F13" s="73">
        <v>92</v>
      </c>
      <c r="G13" s="75">
        <v>67.900000000000006</v>
      </c>
      <c r="H13" s="75">
        <v>83.8</v>
      </c>
      <c r="I13" s="75">
        <v>87.3</v>
      </c>
      <c r="J13" s="75">
        <v>88.4</v>
      </c>
      <c r="K13" s="75">
        <v>91.4</v>
      </c>
      <c r="L13" s="75">
        <v>93.5</v>
      </c>
      <c r="M13" s="75">
        <v>95.2</v>
      </c>
      <c r="N13" s="75">
        <v>95.6</v>
      </c>
      <c r="O13" s="75">
        <v>102.5</v>
      </c>
    </row>
    <row r="14" spans="1:18" s="52" customFormat="1" ht="15" customHeight="1" x14ac:dyDescent="0.25">
      <c r="A14" s="65" t="s">
        <v>99</v>
      </c>
      <c r="B14" s="73">
        <v>358</v>
      </c>
      <c r="C14" s="73">
        <v>406</v>
      </c>
      <c r="D14" s="73">
        <v>384</v>
      </c>
      <c r="E14" s="73">
        <v>430</v>
      </c>
      <c r="F14" s="79">
        <v>431.4</v>
      </c>
      <c r="G14" s="75">
        <v>441.2</v>
      </c>
      <c r="H14" s="75">
        <v>448</v>
      </c>
      <c r="I14" s="75">
        <v>454.3</v>
      </c>
      <c r="J14" s="75">
        <v>464.4</v>
      </c>
      <c r="K14" s="75">
        <v>458</v>
      </c>
      <c r="L14" s="75">
        <v>494.79999999999995</v>
      </c>
      <c r="M14" s="75">
        <v>512.4</v>
      </c>
      <c r="N14" s="75">
        <v>530.79999999999995</v>
      </c>
      <c r="O14" s="75">
        <v>542.6</v>
      </c>
    </row>
    <row r="15" spans="1:18" s="52" customFormat="1" ht="15" customHeight="1" x14ac:dyDescent="0.25">
      <c r="A15" s="63" t="s">
        <v>110</v>
      </c>
      <c r="B15" s="73"/>
      <c r="C15" s="73"/>
      <c r="D15" s="73"/>
      <c r="E15" s="73"/>
      <c r="F15" s="73"/>
      <c r="G15" s="75">
        <v>352.7</v>
      </c>
      <c r="H15" s="75">
        <v>362</v>
      </c>
      <c r="I15" s="75">
        <v>364.3</v>
      </c>
      <c r="J15" s="75">
        <v>371.2</v>
      </c>
      <c r="K15" s="75">
        <v>372.6</v>
      </c>
      <c r="L15" s="75">
        <v>405.7</v>
      </c>
      <c r="M15" s="75">
        <v>417.2</v>
      </c>
      <c r="N15" s="75">
        <v>432</v>
      </c>
      <c r="O15" s="75">
        <v>446.9</v>
      </c>
    </row>
    <row r="16" spans="1:18" s="52" customFormat="1" ht="15" customHeight="1" x14ac:dyDescent="0.25">
      <c r="A16" s="63" t="s">
        <v>19</v>
      </c>
      <c r="B16" s="73"/>
      <c r="C16" s="73"/>
      <c r="D16" s="73"/>
      <c r="E16" s="73"/>
      <c r="F16" s="73"/>
      <c r="G16" s="75">
        <v>88.5</v>
      </c>
      <c r="H16" s="75">
        <v>86</v>
      </c>
      <c r="I16" s="75">
        <v>90</v>
      </c>
      <c r="J16" s="75">
        <v>93.2</v>
      </c>
      <c r="K16" s="75">
        <v>85.4</v>
      </c>
      <c r="L16" s="75">
        <v>89.1</v>
      </c>
      <c r="M16" s="75">
        <v>95.2</v>
      </c>
      <c r="N16" s="75">
        <v>98.8</v>
      </c>
      <c r="O16" s="75">
        <v>95.7</v>
      </c>
    </row>
    <row r="17" spans="1:15" s="52" customFormat="1" ht="15" customHeight="1" x14ac:dyDescent="0.25">
      <c r="A17" s="66" t="s">
        <v>8</v>
      </c>
      <c r="B17" s="73"/>
      <c r="C17" s="73"/>
      <c r="D17" s="73"/>
      <c r="E17" s="73"/>
      <c r="F17" s="73"/>
      <c r="G17" s="74">
        <v>10536.9</v>
      </c>
      <c r="H17" s="74">
        <v>10815.6</v>
      </c>
      <c r="I17" s="74">
        <v>11087.3</v>
      </c>
      <c r="J17" s="74">
        <v>11349.8</v>
      </c>
      <c r="K17" s="74">
        <v>11603.2</v>
      </c>
      <c r="L17" s="74">
        <v>12880.8</v>
      </c>
      <c r="M17" s="74">
        <v>13938.7</v>
      </c>
      <c r="N17" s="74">
        <v>15028.7</v>
      </c>
      <c r="O17" s="74">
        <v>16016.7</v>
      </c>
    </row>
    <row r="18" spans="1:15" s="52" customFormat="1" ht="15" customHeight="1" x14ac:dyDescent="0.25">
      <c r="A18" s="66" t="s">
        <v>10</v>
      </c>
      <c r="B18" s="73"/>
      <c r="C18" s="73"/>
      <c r="D18" s="73"/>
      <c r="E18" s="73"/>
      <c r="F18" s="73"/>
      <c r="G18" s="74">
        <v>-267.29999999999927</v>
      </c>
      <c r="H18" s="74">
        <v>-421.30000000000109</v>
      </c>
      <c r="I18" s="74">
        <v>-600.29999999999927</v>
      </c>
      <c r="J18" s="74">
        <v>-750.89999999999964</v>
      </c>
      <c r="K18" s="74">
        <v>-897.60000000000036</v>
      </c>
      <c r="L18" s="74">
        <v>-1659.2999999999993</v>
      </c>
      <c r="M18" s="74">
        <v>-2221.7000000000007</v>
      </c>
      <c r="N18" s="74">
        <v>-2901.8000000000011</v>
      </c>
      <c r="O18" s="74">
        <v>-3493.1000000000004</v>
      </c>
    </row>
    <row r="19" spans="1:15" s="52" customFormat="1" ht="15" customHeight="1" x14ac:dyDescent="0.25">
      <c r="A19" s="66" t="s">
        <v>11</v>
      </c>
      <c r="B19" s="73"/>
      <c r="C19" s="73"/>
      <c r="D19" s="73"/>
      <c r="E19" s="73"/>
      <c r="F19" s="73"/>
      <c r="G19" s="74">
        <v>10775.3</v>
      </c>
      <c r="H19" s="74">
        <v>11064.1</v>
      </c>
      <c r="I19" s="74">
        <v>11346.4</v>
      </c>
      <c r="J19" s="74">
        <v>11619.5</v>
      </c>
      <c r="K19" s="74">
        <v>11883.9</v>
      </c>
      <c r="L19" s="74">
        <v>13224.8</v>
      </c>
      <c r="M19" s="74">
        <v>14331.5</v>
      </c>
      <c r="N19" s="74">
        <v>15470</v>
      </c>
      <c r="O19" s="74">
        <v>16488.5</v>
      </c>
    </row>
    <row r="20" spans="1:15" s="52" customFormat="1" ht="15" customHeight="1" x14ac:dyDescent="0.25">
      <c r="A20" s="66" t="s">
        <v>12</v>
      </c>
      <c r="B20" s="73"/>
      <c r="C20" s="73"/>
      <c r="D20" s="73"/>
      <c r="E20" s="73"/>
      <c r="F20" s="73"/>
      <c r="G20" s="74">
        <v>-505.69999999999891</v>
      </c>
      <c r="H20" s="74">
        <v>-669.80000000000109</v>
      </c>
      <c r="I20" s="74">
        <v>-859.39999999999964</v>
      </c>
      <c r="J20" s="74">
        <v>-1020.6000000000004</v>
      </c>
      <c r="K20" s="74">
        <v>-1178.2999999999993</v>
      </c>
      <c r="L20" s="74">
        <v>-2003.2999999999993</v>
      </c>
      <c r="M20" s="74">
        <v>-2614.5</v>
      </c>
      <c r="N20" s="74">
        <v>-3343.1000000000004</v>
      </c>
      <c r="O20" s="74">
        <v>-3964.8999999999996</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7518.3298745149996</v>
      </c>
      <c r="C23" s="76">
        <v>7363.7975504189999</v>
      </c>
      <c r="D23" s="76">
        <v>8048.9459851379997</v>
      </c>
      <c r="E23" s="76">
        <v>7887.6736004320001</v>
      </c>
      <c r="F23" s="76">
        <v>7709.1904373719999</v>
      </c>
      <c r="G23" s="77">
        <v>7678.85</v>
      </c>
      <c r="H23" s="77">
        <v>7735.61</v>
      </c>
      <c r="I23" s="77">
        <v>7782.76</v>
      </c>
      <c r="J23" s="77">
        <v>7846.13</v>
      </c>
      <c r="K23" s="77">
        <v>7915.42</v>
      </c>
      <c r="L23" s="77">
        <v>8199.41</v>
      </c>
      <c r="M23" s="77">
        <v>8555.6299999999992</v>
      </c>
      <c r="N23" s="77">
        <v>8801.0499999999993</v>
      </c>
      <c r="O23" s="77">
        <v>9057.2000000000007</v>
      </c>
    </row>
    <row r="24" spans="1:15" s="52" customFormat="1" ht="15" customHeight="1" x14ac:dyDescent="0.25">
      <c r="A24" s="65" t="s">
        <v>95</v>
      </c>
      <c r="B24" s="76">
        <v>181.6</v>
      </c>
      <c r="C24" s="76">
        <v>143.30000000000001</v>
      </c>
      <c r="D24" s="76">
        <v>166.1</v>
      </c>
      <c r="E24" s="76">
        <v>187.39999999999998</v>
      </c>
      <c r="F24" s="76">
        <v>185.29999999999998</v>
      </c>
      <c r="G24" s="78">
        <v>164.59</v>
      </c>
      <c r="H24" s="78">
        <v>170.97</v>
      </c>
      <c r="I24" s="78">
        <v>169.4</v>
      </c>
      <c r="J24" s="78">
        <v>172.02</v>
      </c>
      <c r="K24" s="78">
        <v>173.65</v>
      </c>
      <c r="L24" s="78">
        <v>176.48</v>
      </c>
      <c r="M24" s="78">
        <v>175.58999999999997</v>
      </c>
      <c r="N24" s="78">
        <v>176.67000000000002</v>
      </c>
      <c r="O24" s="78">
        <v>183.63</v>
      </c>
    </row>
    <row r="25" spans="1:15" s="52" customFormat="1" ht="15" customHeight="1" x14ac:dyDescent="0.25">
      <c r="A25" s="63" t="s">
        <v>15</v>
      </c>
      <c r="B25" s="76">
        <v>168.9</v>
      </c>
      <c r="C25" s="76">
        <v>130.5</v>
      </c>
      <c r="D25" s="76">
        <v>153.5</v>
      </c>
      <c r="E25" s="76">
        <v>161.19999999999999</v>
      </c>
      <c r="F25" s="76">
        <v>167.7</v>
      </c>
      <c r="G25" s="78">
        <v>152.96</v>
      </c>
      <c r="H25" s="78">
        <v>157.16</v>
      </c>
      <c r="I25" s="78">
        <v>154.24</v>
      </c>
      <c r="J25" s="78">
        <v>157.4</v>
      </c>
      <c r="K25" s="78">
        <v>157.75</v>
      </c>
      <c r="L25" s="78">
        <v>159.66999999999999</v>
      </c>
      <c r="M25" s="78">
        <v>157.88999999999999</v>
      </c>
      <c r="N25" s="78">
        <v>159.99</v>
      </c>
      <c r="O25" s="78">
        <v>165.74</v>
      </c>
    </row>
    <row r="26" spans="1:15" s="52" customFormat="1" ht="15" customHeight="1" x14ac:dyDescent="0.25">
      <c r="A26" s="63" t="s">
        <v>16</v>
      </c>
      <c r="B26" s="76">
        <v>12.7</v>
      </c>
      <c r="C26" s="76">
        <v>12.8</v>
      </c>
      <c r="D26" s="76">
        <v>12.6</v>
      </c>
      <c r="E26" s="76">
        <v>26.2</v>
      </c>
      <c r="F26" s="76">
        <v>17.600000000000001</v>
      </c>
      <c r="G26" s="78">
        <v>11.63</v>
      </c>
      <c r="H26" s="78">
        <v>13.81</v>
      </c>
      <c r="I26" s="78">
        <v>15.16</v>
      </c>
      <c r="J26" s="78">
        <v>14.62</v>
      </c>
      <c r="K26" s="78">
        <v>15.9</v>
      </c>
      <c r="L26" s="78">
        <v>16.809999999999999</v>
      </c>
      <c r="M26" s="78">
        <v>17.7</v>
      </c>
      <c r="N26" s="78">
        <v>16.68</v>
      </c>
      <c r="O26" s="78">
        <v>17.89</v>
      </c>
    </row>
    <row r="27" spans="1:15" s="52" customFormat="1" ht="15" customHeight="1" x14ac:dyDescent="0.25">
      <c r="A27" s="65" t="s">
        <v>99</v>
      </c>
      <c r="B27" s="76">
        <v>75.3</v>
      </c>
      <c r="C27" s="76">
        <v>77.400000000000006</v>
      </c>
      <c r="D27" s="76">
        <v>88.26</v>
      </c>
      <c r="E27" s="76">
        <v>91.929999999999993</v>
      </c>
      <c r="F27" s="80">
        <v>79.680000000000007</v>
      </c>
      <c r="G27" s="78">
        <v>85.61</v>
      </c>
      <c r="H27" s="78">
        <v>86.31</v>
      </c>
      <c r="I27" s="78">
        <v>89.51</v>
      </c>
      <c r="J27" s="78">
        <v>90.53</v>
      </c>
      <c r="K27" s="78">
        <v>90.15</v>
      </c>
      <c r="L27" s="78">
        <v>95.06</v>
      </c>
      <c r="M27" s="78">
        <v>100.24</v>
      </c>
      <c r="N27" s="78">
        <v>102.38000000000001</v>
      </c>
      <c r="O27" s="78">
        <v>106.88000000000001</v>
      </c>
    </row>
    <row r="28" spans="1:15" s="52" customFormat="1" ht="15" customHeight="1" x14ac:dyDescent="0.25">
      <c r="A28" s="63" t="s">
        <v>110</v>
      </c>
      <c r="B28" s="76"/>
      <c r="C28" s="76"/>
      <c r="D28" s="76"/>
      <c r="E28" s="76"/>
      <c r="F28" s="76"/>
      <c r="G28" s="78">
        <v>67.88</v>
      </c>
      <c r="H28" s="78">
        <v>68.180000000000007</v>
      </c>
      <c r="I28" s="78">
        <v>70.95</v>
      </c>
      <c r="J28" s="78">
        <v>70.98</v>
      </c>
      <c r="K28" s="78">
        <v>72.34</v>
      </c>
      <c r="L28" s="78">
        <v>76.77</v>
      </c>
      <c r="M28" s="78">
        <v>80.58</v>
      </c>
      <c r="N28" s="78">
        <v>82.54</v>
      </c>
      <c r="O28" s="78">
        <v>87.18</v>
      </c>
    </row>
    <row r="29" spans="1:15" s="52" customFormat="1" ht="15" customHeight="1" x14ac:dyDescent="0.25">
      <c r="A29" s="63" t="s">
        <v>19</v>
      </c>
      <c r="B29" s="76"/>
      <c r="C29" s="76"/>
      <c r="D29" s="76"/>
      <c r="E29" s="76"/>
      <c r="F29" s="76"/>
      <c r="G29" s="78">
        <v>17.73</v>
      </c>
      <c r="H29" s="78">
        <v>18.13</v>
      </c>
      <c r="I29" s="78">
        <v>18.559999999999999</v>
      </c>
      <c r="J29" s="78">
        <v>19.55</v>
      </c>
      <c r="K29" s="78">
        <v>17.809999999999999</v>
      </c>
      <c r="L29" s="78">
        <v>18.29</v>
      </c>
      <c r="M29" s="78">
        <v>19.66</v>
      </c>
      <c r="N29" s="78">
        <v>19.84</v>
      </c>
      <c r="O29" s="78">
        <v>19.7</v>
      </c>
    </row>
    <row r="30" spans="1:15" s="52" customFormat="1" ht="15" customHeight="1" x14ac:dyDescent="0.25">
      <c r="A30" s="66" t="s">
        <v>8</v>
      </c>
      <c r="B30" s="76"/>
      <c r="C30" s="76"/>
      <c r="D30" s="76"/>
      <c r="E30" s="76"/>
      <c r="F30" s="76"/>
      <c r="G30" s="77">
        <v>7878.5</v>
      </c>
      <c r="H30" s="77">
        <v>8049</v>
      </c>
      <c r="I30" s="77">
        <v>8228</v>
      </c>
      <c r="J30" s="77">
        <v>8401.9</v>
      </c>
      <c r="K30" s="77">
        <v>8579</v>
      </c>
      <c r="L30" s="77">
        <v>9411.6</v>
      </c>
      <c r="M30" s="77">
        <v>10177.5</v>
      </c>
      <c r="N30" s="77">
        <v>10906.5</v>
      </c>
      <c r="O30" s="77">
        <v>11583.2</v>
      </c>
    </row>
    <row r="31" spans="1:15" s="52" customFormat="1" ht="15" customHeight="1" x14ac:dyDescent="0.25">
      <c r="A31" s="66" t="s">
        <v>10</v>
      </c>
      <c r="B31" s="76"/>
      <c r="C31" s="76"/>
      <c r="D31" s="76"/>
      <c r="E31" s="76"/>
      <c r="F31" s="76"/>
      <c r="G31" s="77">
        <v>-199.64999999999964</v>
      </c>
      <c r="H31" s="77">
        <v>-313.39000000000033</v>
      </c>
      <c r="I31" s="77">
        <v>-445.23999999999978</v>
      </c>
      <c r="J31" s="77">
        <v>-555.76999999999953</v>
      </c>
      <c r="K31" s="77">
        <v>-663.57999999999993</v>
      </c>
      <c r="L31" s="77">
        <v>-1212.1900000000005</v>
      </c>
      <c r="M31" s="77">
        <v>-1621.8700000000008</v>
      </c>
      <c r="N31" s="77">
        <v>-2105.4500000000007</v>
      </c>
      <c r="O31" s="77">
        <v>-2526</v>
      </c>
    </row>
    <row r="32" spans="1:15" s="52" customFormat="1" ht="15" customHeight="1" x14ac:dyDescent="0.25">
      <c r="A32" s="66" t="s">
        <v>11</v>
      </c>
      <c r="B32" s="76"/>
      <c r="C32" s="76"/>
      <c r="D32" s="76"/>
      <c r="E32" s="76"/>
      <c r="F32" s="76"/>
      <c r="G32" s="77">
        <v>8056.8</v>
      </c>
      <c r="H32" s="77">
        <v>8233.9</v>
      </c>
      <c r="I32" s="77">
        <v>8420.2999999999993</v>
      </c>
      <c r="J32" s="77">
        <v>8601.5</v>
      </c>
      <c r="K32" s="77">
        <v>8786.6</v>
      </c>
      <c r="L32" s="77">
        <v>9662.9</v>
      </c>
      <c r="M32" s="77">
        <v>10464.299999999999</v>
      </c>
      <c r="N32" s="77">
        <v>11226.8</v>
      </c>
      <c r="O32" s="77">
        <v>11924.4</v>
      </c>
    </row>
    <row r="33" spans="1:15" s="52" customFormat="1" ht="15" customHeight="1" x14ac:dyDescent="0.25">
      <c r="A33" s="66" t="s">
        <v>12</v>
      </c>
      <c r="B33" s="76"/>
      <c r="C33" s="76"/>
      <c r="D33" s="76"/>
      <c r="E33" s="76"/>
      <c r="F33" s="76"/>
      <c r="G33" s="77">
        <v>-377.94999999999982</v>
      </c>
      <c r="H33" s="77">
        <v>-498.28999999999996</v>
      </c>
      <c r="I33" s="77">
        <v>-637.53999999999905</v>
      </c>
      <c r="J33" s="77">
        <v>-755.36999999999989</v>
      </c>
      <c r="K33" s="77">
        <v>-871.18000000000029</v>
      </c>
      <c r="L33" s="77">
        <v>-1463.4899999999998</v>
      </c>
      <c r="M33" s="77">
        <v>-1908.67</v>
      </c>
      <c r="N33" s="77">
        <v>-2425.75</v>
      </c>
      <c r="O33" s="77">
        <v>-2867.1999999999989</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FibLThR06hSK4qR+3IKYcYuDjYQ+2iOQc/8HaWCpaapkTicv1BF8Nkdu3mxHROcdWXru7yPK79olESQ9aE77pw==" saltValue="d6RR7OFA/duhLy/VdJceLg==" spinCount="100000" sheet="1" objects="1" scenarios="1"/>
  <mergeCells count="2">
    <mergeCell ref="A9:O9"/>
    <mergeCell ref="A22:O22"/>
  </mergeCells>
  <conditionalFormatting sqref="F20:O20 B20:D20 B15:E18 B28:E31 B33:D33">
    <cfRule type="cellIs" dxfId="35" priority="11" operator="lessThan">
      <formula>0</formula>
    </cfRule>
  </conditionalFormatting>
  <conditionalFormatting sqref="F18:O18">
    <cfRule type="cellIs" dxfId="34" priority="10" operator="lessThan">
      <formula>0</formula>
    </cfRule>
  </conditionalFormatting>
  <conditionalFormatting sqref="E33:O33">
    <cfRule type="cellIs" dxfId="33" priority="9" operator="lessThan">
      <formula>0</formula>
    </cfRule>
  </conditionalFormatting>
  <conditionalFormatting sqref="F31:O31">
    <cfRule type="cellIs" dxfId="32" priority="8" operator="lessThan">
      <formula>0</formula>
    </cfRule>
  </conditionalFormatting>
  <conditionalFormatting sqref="E20">
    <cfRule type="cellIs" dxfId="31" priority="1" operator="lessThan">
      <formula>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A207-F768-4624-BF76-A8FE9D176D1E}">
  <dimension ref="A1:R36"/>
  <sheetViews>
    <sheetView zoomScaleNormal="100" workbookViewId="0">
      <pane xSplit="1" ySplit="8" topLeftCell="B9" activePane="bottomRight" state="frozen"/>
      <selection pane="topRight" activeCell="H19" sqref="H19"/>
      <selection pane="bottomLeft" activeCell="H19" sqref="H19"/>
      <selection pane="bottomRight" activeCell="H19" sqref="H19"/>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47" t="s">
        <v>115</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8610</v>
      </c>
      <c r="C10" s="73">
        <v>8656</v>
      </c>
      <c r="D10" s="73">
        <v>8776</v>
      </c>
      <c r="E10" s="73">
        <v>9009</v>
      </c>
      <c r="F10" s="73">
        <v>9258</v>
      </c>
      <c r="G10" s="74">
        <v>9526.5</v>
      </c>
      <c r="H10" s="74">
        <v>9707</v>
      </c>
      <c r="I10" s="74">
        <v>9883.5</v>
      </c>
      <c r="J10" s="74">
        <v>10052.200000000001</v>
      </c>
      <c r="K10" s="74">
        <v>10206.9</v>
      </c>
      <c r="L10" s="74">
        <v>10946</v>
      </c>
      <c r="M10" s="74">
        <v>11593.6</v>
      </c>
      <c r="N10" s="74">
        <v>12155.1</v>
      </c>
      <c r="O10" s="74">
        <v>12636.3</v>
      </c>
    </row>
    <row r="11" spans="1:18" s="52" customFormat="1" ht="15" customHeight="1" x14ac:dyDescent="0.25">
      <c r="A11" s="65" t="s">
        <v>95</v>
      </c>
      <c r="B11" s="73">
        <v>665</v>
      </c>
      <c r="C11" s="73">
        <v>581</v>
      </c>
      <c r="D11" s="73">
        <v>616</v>
      </c>
      <c r="E11" s="73">
        <v>609</v>
      </c>
      <c r="F11" s="73">
        <v>690</v>
      </c>
      <c r="G11" s="75">
        <v>610.5</v>
      </c>
      <c r="H11" s="75">
        <v>643.69999999999993</v>
      </c>
      <c r="I11" s="75">
        <v>640</v>
      </c>
      <c r="J11" s="75">
        <v>642.9</v>
      </c>
      <c r="K11" s="75">
        <v>644.6</v>
      </c>
      <c r="L11" s="75">
        <v>656.6</v>
      </c>
      <c r="M11" s="75">
        <v>681</v>
      </c>
      <c r="N11" s="75">
        <v>700.6</v>
      </c>
      <c r="O11" s="75">
        <v>714.5</v>
      </c>
    </row>
    <row r="12" spans="1:18" s="52" customFormat="1" ht="15" customHeight="1" x14ac:dyDescent="0.25">
      <c r="A12" s="63" t="s">
        <v>15</v>
      </c>
      <c r="B12" s="73">
        <v>556</v>
      </c>
      <c r="C12" s="73">
        <v>484</v>
      </c>
      <c r="D12" s="73">
        <v>514</v>
      </c>
      <c r="E12" s="73">
        <v>503</v>
      </c>
      <c r="F12" s="73">
        <v>564</v>
      </c>
      <c r="G12" s="75">
        <v>508.6</v>
      </c>
      <c r="H12" s="75">
        <v>534.29999999999995</v>
      </c>
      <c r="I12" s="75">
        <v>529.5</v>
      </c>
      <c r="J12" s="75">
        <v>532.9</v>
      </c>
      <c r="K12" s="75">
        <v>540.5</v>
      </c>
      <c r="L12" s="75">
        <v>544.5</v>
      </c>
      <c r="M12" s="75">
        <v>560.6</v>
      </c>
      <c r="N12" s="75">
        <v>579</v>
      </c>
      <c r="O12" s="75">
        <v>591.1</v>
      </c>
    </row>
    <row r="13" spans="1:18" s="52" customFormat="1" ht="15" customHeight="1" x14ac:dyDescent="0.25">
      <c r="A13" s="63" t="s">
        <v>16</v>
      </c>
      <c r="B13" s="73">
        <v>109</v>
      </c>
      <c r="C13" s="73">
        <v>97</v>
      </c>
      <c r="D13" s="73">
        <v>102</v>
      </c>
      <c r="E13" s="73">
        <v>106</v>
      </c>
      <c r="F13" s="73">
        <v>126</v>
      </c>
      <c r="G13" s="75">
        <v>101.9</v>
      </c>
      <c r="H13" s="75">
        <v>109.4</v>
      </c>
      <c r="I13" s="75">
        <v>110.5</v>
      </c>
      <c r="J13" s="75">
        <v>110</v>
      </c>
      <c r="K13" s="75">
        <v>104.1</v>
      </c>
      <c r="L13" s="75">
        <v>112.1</v>
      </c>
      <c r="M13" s="75">
        <v>120.4</v>
      </c>
      <c r="N13" s="75">
        <v>121.6</v>
      </c>
      <c r="O13" s="75">
        <v>123.4</v>
      </c>
    </row>
    <row r="14" spans="1:18" s="52" customFormat="1" ht="15" customHeight="1" x14ac:dyDescent="0.25">
      <c r="A14" s="65" t="s">
        <v>99</v>
      </c>
      <c r="B14" s="73">
        <v>525</v>
      </c>
      <c r="C14" s="73">
        <v>493</v>
      </c>
      <c r="D14" s="73">
        <v>537</v>
      </c>
      <c r="E14" s="73">
        <v>529</v>
      </c>
      <c r="F14" s="79">
        <v>499.6</v>
      </c>
      <c r="G14" s="75">
        <v>501.9</v>
      </c>
      <c r="H14" s="75">
        <v>515.1</v>
      </c>
      <c r="I14" s="75">
        <v>508.5</v>
      </c>
      <c r="J14" s="75">
        <v>520.69999999999993</v>
      </c>
      <c r="K14" s="75">
        <v>526.9</v>
      </c>
      <c r="L14" s="75">
        <v>554.69999999999993</v>
      </c>
      <c r="M14" s="75">
        <v>580</v>
      </c>
      <c r="N14" s="75">
        <v>625.80000000000007</v>
      </c>
      <c r="O14" s="75">
        <v>655.6</v>
      </c>
    </row>
    <row r="15" spans="1:18" s="52" customFormat="1" ht="15" customHeight="1" x14ac:dyDescent="0.25">
      <c r="A15" s="63" t="s">
        <v>110</v>
      </c>
      <c r="B15" s="73"/>
      <c r="C15" s="73"/>
      <c r="D15" s="73"/>
      <c r="E15" s="73"/>
      <c r="F15" s="73"/>
      <c r="G15" s="75">
        <v>392.8</v>
      </c>
      <c r="H15" s="75">
        <v>406.7</v>
      </c>
      <c r="I15" s="75">
        <v>400.3</v>
      </c>
      <c r="J15" s="75">
        <v>406.4</v>
      </c>
      <c r="K15" s="75">
        <v>413.8</v>
      </c>
      <c r="L15" s="75">
        <v>439.4</v>
      </c>
      <c r="M15" s="75">
        <v>461.3</v>
      </c>
      <c r="N15" s="75">
        <v>505.1</v>
      </c>
      <c r="O15" s="75">
        <v>526.20000000000005</v>
      </c>
    </row>
    <row r="16" spans="1:18" s="52" customFormat="1" ht="15" customHeight="1" x14ac:dyDescent="0.25">
      <c r="A16" s="63" t="s">
        <v>19</v>
      </c>
      <c r="B16" s="73"/>
      <c r="C16" s="73"/>
      <c r="D16" s="73"/>
      <c r="E16" s="73"/>
      <c r="F16" s="73"/>
      <c r="G16" s="75">
        <v>109.1</v>
      </c>
      <c r="H16" s="75">
        <v>108.4</v>
      </c>
      <c r="I16" s="75">
        <v>108.2</v>
      </c>
      <c r="J16" s="75">
        <v>114.3</v>
      </c>
      <c r="K16" s="75">
        <v>113.1</v>
      </c>
      <c r="L16" s="75">
        <v>115.3</v>
      </c>
      <c r="M16" s="75">
        <v>118.7</v>
      </c>
      <c r="N16" s="75">
        <v>120.7</v>
      </c>
      <c r="O16" s="75">
        <v>129.4</v>
      </c>
    </row>
    <row r="17" spans="1:15" s="52" customFormat="1" ht="15" customHeight="1" x14ac:dyDescent="0.25">
      <c r="A17" s="66" t="s">
        <v>8</v>
      </c>
      <c r="B17" s="73"/>
      <c r="C17" s="73"/>
      <c r="D17" s="73"/>
      <c r="E17" s="73"/>
      <c r="F17" s="73"/>
      <c r="G17" s="74">
        <v>9575.9</v>
      </c>
      <c r="H17" s="74">
        <v>9752.5</v>
      </c>
      <c r="I17" s="74">
        <v>9940.4</v>
      </c>
      <c r="J17" s="74">
        <v>10132.6</v>
      </c>
      <c r="K17" s="74">
        <v>10281.1</v>
      </c>
      <c r="L17" s="74">
        <v>11037.5</v>
      </c>
      <c r="M17" s="74">
        <v>11751.2</v>
      </c>
      <c r="N17" s="74">
        <v>12352.2</v>
      </c>
      <c r="O17" s="74">
        <v>12920.2</v>
      </c>
    </row>
    <row r="18" spans="1:15" s="52" customFormat="1" ht="15" customHeight="1" x14ac:dyDescent="0.25">
      <c r="A18" s="66" t="s">
        <v>10</v>
      </c>
      <c r="B18" s="73"/>
      <c r="C18" s="73"/>
      <c r="D18" s="73"/>
      <c r="E18" s="73"/>
      <c r="F18" s="73"/>
      <c r="G18" s="74">
        <v>-49.399999999999636</v>
      </c>
      <c r="H18" s="74">
        <v>-45.5</v>
      </c>
      <c r="I18" s="74">
        <v>-56.899999999999636</v>
      </c>
      <c r="J18" s="74">
        <v>-80.399999999999636</v>
      </c>
      <c r="K18" s="74">
        <v>-74.200000000000728</v>
      </c>
      <c r="L18" s="74">
        <v>-91.5</v>
      </c>
      <c r="M18" s="74">
        <v>-157.60000000000036</v>
      </c>
      <c r="N18" s="74">
        <v>-197.10000000000036</v>
      </c>
      <c r="O18" s="74">
        <v>-283.90000000000146</v>
      </c>
    </row>
    <row r="19" spans="1:15" s="52" customFormat="1" ht="15" customHeight="1" x14ac:dyDescent="0.25">
      <c r="A19" s="66" t="s">
        <v>11</v>
      </c>
      <c r="B19" s="73"/>
      <c r="C19" s="73"/>
      <c r="D19" s="73"/>
      <c r="E19" s="73"/>
      <c r="F19" s="73"/>
      <c r="G19" s="74">
        <v>10024.4</v>
      </c>
      <c r="H19" s="74">
        <v>10214.6</v>
      </c>
      <c r="I19" s="74">
        <v>10417.200000000001</v>
      </c>
      <c r="J19" s="74">
        <v>10624.8</v>
      </c>
      <c r="K19" s="74">
        <v>10787</v>
      </c>
      <c r="L19" s="74">
        <v>11614.2</v>
      </c>
      <c r="M19" s="74">
        <v>12384.8</v>
      </c>
      <c r="N19" s="74">
        <v>13036</v>
      </c>
      <c r="O19" s="74">
        <v>13636.9</v>
      </c>
    </row>
    <row r="20" spans="1:15" s="52" customFormat="1" ht="15" customHeight="1" x14ac:dyDescent="0.25">
      <c r="A20" s="66" t="s">
        <v>12</v>
      </c>
      <c r="B20" s="73"/>
      <c r="C20" s="73"/>
      <c r="D20" s="73"/>
      <c r="E20" s="73"/>
      <c r="F20" s="73"/>
      <c r="G20" s="74">
        <v>-497.89999999999964</v>
      </c>
      <c r="H20" s="74">
        <v>-507.60000000000036</v>
      </c>
      <c r="I20" s="74">
        <v>-533.70000000000073</v>
      </c>
      <c r="J20" s="74">
        <v>-572.59999999999854</v>
      </c>
      <c r="K20" s="74">
        <v>-580.10000000000036</v>
      </c>
      <c r="L20" s="74">
        <v>-668.20000000000073</v>
      </c>
      <c r="M20" s="74">
        <v>-791.19999999999891</v>
      </c>
      <c r="N20" s="74">
        <v>-880.89999999999964</v>
      </c>
      <c r="O20" s="74">
        <v>-1000.6000000000004</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6322.8935463779999</v>
      </c>
      <c r="C23" s="76">
        <v>6340.2673398679999</v>
      </c>
      <c r="D23" s="76">
        <v>6586.2748914610002</v>
      </c>
      <c r="E23" s="76">
        <v>6264.8004470080004</v>
      </c>
      <c r="F23" s="76">
        <v>6124.5735040110003</v>
      </c>
      <c r="G23" s="77">
        <v>6236.95</v>
      </c>
      <c r="H23" s="77">
        <v>6369.32</v>
      </c>
      <c r="I23" s="77">
        <v>6488.53</v>
      </c>
      <c r="J23" s="77">
        <v>6597.91</v>
      </c>
      <c r="K23" s="77">
        <v>6716.7</v>
      </c>
      <c r="L23" s="77">
        <v>7241.48</v>
      </c>
      <c r="M23" s="77">
        <v>7663</v>
      </c>
      <c r="N23" s="77">
        <v>8060.26</v>
      </c>
      <c r="O23" s="77">
        <v>8380.58</v>
      </c>
    </row>
    <row r="24" spans="1:15" s="52" customFormat="1" ht="15" customHeight="1" x14ac:dyDescent="0.25">
      <c r="A24" s="65" t="s">
        <v>95</v>
      </c>
      <c r="B24" s="76">
        <v>201.5</v>
      </c>
      <c r="C24" s="76">
        <v>171.2</v>
      </c>
      <c r="D24" s="76">
        <v>202.70000000000002</v>
      </c>
      <c r="E24" s="76">
        <v>179.7</v>
      </c>
      <c r="F24" s="76">
        <v>185.8</v>
      </c>
      <c r="G24" s="78">
        <v>169.82999999999998</v>
      </c>
      <c r="H24" s="78">
        <v>180.48999999999998</v>
      </c>
      <c r="I24" s="78">
        <v>176.14000000000001</v>
      </c>
      <c r="J24" s="78">
        <v>175.19</v>
      </c>
      <c r="K24" s="78">
        <v>178.29000000000002</v>
      </c>
      <c r="L24" s="78">
        <v>183.28</v>
      </c>
      <c r="M24" s="78">
        <v>185.45</v>
      </c>
      <c r="N24" s="78">
        <v>188.07</v>
      </c>
      <c r="O24" s="78">
        <v>194.34</v>
      </c>
    </row>
    <row r="25" spans="1:15" s="52" customFormat="1" ht="15" customHeight="1" x14ac:dyDescent="0.25">
      <c r="A25" s="63" t="s">
        <v>15</v>
      </c>
      <c r="B25" s="76">
        <v>173.9</v>
      </c>
      <c r="C25" s="76">
        <v>153</v>
      </c>
      <c r="D25" s="76">
        <v>180.3</v>
      </c>
      <c r="E25" s="76">
        <v>156.69999999999999</v>
      </c>
      <c r="F25" s="76">
        <v>163</v>
      </c>
      <c r="G25" s="78">
        <v>153.69</v>
      </c>
      <c r="H25" s="78">
        <v>163.19999999999999</v>
      </c>
      <c r="I25" s="78">
        <v>157.9</v>
      </c>
      <c r="J25" s="78">
        <v>157.22</v>
      </c>
      <c r="K25" s="78">
        <v>161.4</v>
      </c>
      <c r="L25" s="78">
        <v>163.47999999999999</v>
      </c>
      <c r="M25" s="78">
        <v>164.47</v>
      </c>
      <c r="N25" s="78">
        <v>166.24</v>
      </c>
      <c r="O25" s="78">
        <v>172.81</v>
      </c>
    </row>
    <row r="26" spans="1:15" s="52" customFormat="1" ht="15" customHeight="1" x14ac:dyDescent="0.25">
      <c r="A26" s="63" t="s">
        <v>16</v>
      </c>
      <c r="B26" s="76">
        <v>27.6</v>
      </c>
      <c r="C26" s="76">
        <v>18.2</v>
      </c>
      <c r="D26" s="76">
        <v>22.4</v>
      </c>
      <c r="E26" s="76">
        <v>23</v>
      </c>
      <c r="F26" s="76">
        <v>22.8</v>
      </c>
      <c r="G26" s="78">
        <v>16.14</v>
      </c>
      <c r="H26" s="78">
        <v>17.29</v>
      </c>
      <c r="I26" s="78">
        <v>18.239999999999998</v>
      </c>
      <c r="J26" s="78">
        <v>17.97</v>
      </c>
      <c r="K26" s="78">
        <v>16.89</v>
      </c>
      <c r="L26" s="78">
        <v>19.8</v>
      </c>
      <c r="M26" s="78">
        <v>20.98</v>
      </c>
      <c r="N26" s="78">
        <v>21.83</v>
      </c>
      <c r="O26" s="78">
        <v>21.53</v>
      </c>
    </row>
    <row r="27" spans="1:15" s="52" customFormat="1" ht="15" customHeight="1" x14ac:dyDescent="0.25">
      <c r="A27" s="65" t="s">
        <v>99</v>
      </c>
      <c r="B27" s="76">
        <v>89.5</v>
      </c>
      <c r="C27" s="76">
        <v>71.7</v>
      </c>
      <c r="D27" s="76">
        <v>97.66</v>
      </c>
      <c r="E27" s="76">
        <v>94.71</v>
      </c>
      <c r="F27" s="80">
        <v>73.570000000000007</v>
      </c>
      <c r="G27" s="78">
        <v>85.7</v>
      </c>
      <c r="H27" s="78">
        <v>88.56</v>
      </c>
      <c r="I27" s="78">
        <v>88.38000000000001</v>
      </c>
      <c r="J27" s="78">
        <v>90.990000000000009</v>
      </c>
      <c r="K27" s="78">
        <v>92.68</v>
      </c>
      <c r="L27" s="78">
        <v>94.99</v>
      </c>
      <c r="M27" s="78">
        <v>100</v>
      </c>
      <c r="N27" s="78">
        <v>110.8</v>
      </c>
      <c r="O27" s="78">
        <v>114.42999999999999</v>
      </c>
    </row>
    <row r="28" spans="1:15" s="52" customFormat="1" ht="15" customHeight="1" x14ac:dyDescent="0.25">
      <c r="A28" s="63" t="s">
        <v>110</v>
      </c>
      <c r="B28" s="76"/>
      <c r="C28" s="76"/>
      <c r="D28" s="76"/>
      <c r="E28" s="76"/>
      <c r="F28" s="76"/>
      <c r="G28" s="78">
        <v>65.73</v>
      </c>
      <c r="H28" s="78">
        <v>68.180000000000007</v>
      </c>
      <c r="I28" s="78">
        <v>68.180000000000007</v>
      </c>
      <c r="J28" s="78">
        <v>68.650000000000006</v>
      </c>
      <c r="K28" s="78">
        <v>71.34</v>
      </c>
      <c r="L28" s="78">
        <v>73.459999999999994</v>
      </c>
      <c r="M28" s="78">
        <v>77.69</v>
      </c>
      <c r="N28" s="78">
        <v>88.08</v>
      </c>
      <c r="O28" s="78">
        <v>89.69</v>
      </c>
    </row>
    <row r="29" spans="1:15" s="52" customFormat="1" ht="15" customHeight="1" x14ac:dyDescent="0.25">
      <c r="A29" s="63" t="s">
        <v>19</v>
      </c>
      <c r="B29" s="76"/>
      <c r="C29" s="76"/>
      <c r="D29" s="76"/>
      <c r="E29" s="76"/>
      <c r="F29" s="76"/>
      <c r="G29" s="78">
        <v>19.97</v>
      </c>
      <c r="H29" s="78">
        <v>20.38</v>
      </c>
      <c r="I29" s="78">
        <v>20.2</v>
      </c>
      <c r="J29" s="78">
        <v>22.34</v>
      </c>
      <c r="K29" s="78">
        <v>21.34</v>
      </c>
      <c r="L29" s="78">
        <v>21.53</v>
      </c>
      <c r="M29" s="78">
        <v>22.31</v>
      </c>
      <c r="N29" s="78">
        <v>22.72</v>
      </c>
      <c r="O29" s="78">
        <v>24.74</v>
      </c>
    </row>
    <row r="30" spans="1:15" s="52" customFormat="1" ht="15" customHeight="1" x14ac:dyDescent="0.25">
      <c r="A30" s="66" t="s">
        <v>8</v>
      </c>
      <c r="B30" s="76"/>
      <c r="C30" s="76"/>
      <c r="D30" s="76"/>
      <c r="E30" s="76"/>
      <c r="F30" s="76"/>
      <c r="G30" s="77">
        <v>6269</v>
      </c>
      <c r="H30" s="77">
        <v>6398.9</v>
      </c>
      <c r="I30" s="77">
        <v>6525.4</v>
      </c>
      <c r="J30" s="77">
        <v>6650.1</v>
      </c>
      <c r="K30" s="77">
        <v>6764.8</v>
      </c>
      <c r="L30" s="77">
        <v>7301.7</v>
      </c>
      <c r="M30" s="77">
        <v>7766.8</v>
      </c>
      <c r="N30" s="77">
        <v>8190.8</v>
      </c>
      <c r="O30" s="77">
        <v>8568.6</v>
      </c>
    </row>
    <row r="31" spans="1:15" s="52" customFormat="1" ht="15" customHeight="1" x14ac:dyDescent="0.25">
      <c r="A31" s="66" t="s">
        <v>10</v>
      </c>
      <c r="B31" s="76"/>
      <c r="C31" s="76"/>
      <c r="D31" s="76"/>
      <c r="E31" s="76"/>
      <c r="F31" s="76"/>
      <c r="G31" s="77">
        <v>-32.050000000000182</v>
      </c>
      <c r="H31" s="77">
        <v>-29.579999999999927</v>
      </c>
      <c r="I31" s="77">
        <v>-36.869999999999891</v>
      </c>
      <c r="J31" s="77">
        <v>-52.190000000000509</v>
      </c>
      <c r="K31" s="77">
        <v>-48.100000000000364</v>
      </c>
      <c r="L31" s="77">
        <v>-60.220000000000255</v>
      </c>
      <c r="M31" s="77">
        <v>-103.80000000000018</v>
      </c>
      <c r="N31" s="77">
        <v>-130.53999999999996</v>
      </c>
      <c r="O31" s="77">
        <v>-188.02000000000044</v>
      </c>
    </row>
    <row r="32" spans="1:15" s="52" customFormat="1" ht="15" customHeight="1" x14ac:dyDescent="0.25">
      <c r="A32" s="66" t="s">
        <v>11</v>
      </c>
      <c r="B32" s="76"/>
      <c r="C32" s="76"/>
      <c r="D32" s="76"/>
      <c r="E32" s="76"/>
      <c r="F32" s="76"/>
      <c r="G32" s="77">
        <v>6562.6</v>
      </c>
      <c r="H32" s="77">
        <v>6702.1</v>
      </c>
      <c r="I32" s="77">
        <v>6838.5</v>
      </c>
      <c r="J32" s="77">
        <v>6973.1</v>
      </c>
      <c r="K32" s="77">
        <v>7097.8</v>
      </c>
      <c r="L32" s="77">
        <v>7683.2</v>
      </c>
      <c r="M32" s="77">
        <v>8185.6</v>
      </c>
      <c r="N32" s="77">
        <v>8644.2000000000007</v>
      </c>
      <c r="O32" s="77">
        <v>9043.9</v>
      </c>
    </row>
    <row r="33" spans="1:15" s="52" customFormat="1" ht="15" customHeight="1" x14ac:dyDescent="0.25">
      <c r="A33" s="66" t="s">
        <v>12</v>
      </c>
      <c r="B33" s="76"/>
      <c r="C33" s="76"/>
      <c r="D33" s="76"/>
      <c r="E33" s="76"/>
      <c r="F33" s="76"/>
      <c r="G33" s="77">
        <v>-325.65000000000055</v>
      </c>
      <c r="H33" s="77">
        <v>-332.78000000000065</v>
      </c>
      <c r="I33" s="77">
        <v>-349.97000000000025</v>
      </c>
      <c r="J33" s="77">
        <v>-375.19000000000051</v>
      </c>
      <c r="K33" s="77">
        <v>-381.10000000000036</v>
      </c>
      <c r="L33" s="77">
        <v>-441.72000000000025</v>
      </c>
      <c r="M33" s="77">
        <v>-522.60000000000036</v>
      </c>
      <c r="N33" s="77">
        <v>-583.94000000000051</v>
      </c>
      <c r="O33" s="77">
        <v>-663.31999999999971</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rglZ/DZgxLC40J/JCh1QouxUOZB5ausfNtwDEPidXWs4Gl6GM02D0V4sYtbyhUxK0jX+oaJnmXMEwgLOeEs/kw==" saltValue="wQqc3rrdt37/+/curTzmQg==" spinCount="100000" sheet="1" objects="1" scenarios="1"/>
  <mergeCells count="2">
    <mergeCell ref="A9:O9"/>
    <mergeCell ref="A22:O22"/>
  </mergeCells>
  <conditionalFormatting sqref="F20:O20 B20:D20 B15:E18 B28:E31 B33:D33">
    <cfRule type="cellIs" dxfId="30" priority="11" operator="lessThan">
      <formula>0</formula>
    </cfRule>
  </conditionalFormatting>
  <conditionalFormatting sqref="F18:O18">
    <cfRule type="cellIs" dxfId="29" priority="10" operator="lessThan">
      <formula>0</formula>
    </cfRule>
  </conditionalFormatting>
  <conditionalFormatting sqref="E33:O33">
    <cfRule type="cellIs" dxfId="28" priority="9" operator="lessThan">
      <formula>0</formula>
    </cfRule>
  </conditionalFormatting>
  <conditionalFormatting sqref="F31:O31">
    <cfRule type="cellIs" dxfId="27" priority="8" operator="lessThan">
      <formula>0</formula>
    </cfRule>
  </conditionalFormatting>
  <conditionalFormatting sqref="E20">
    <cfRule type="cellIs" dxfId="26" priority="1" operator="less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085-5936-4608-B661-9420903F013E}">
  <dimension ref="A1:R36"/>
  <sheetViews>
    <sheetView zoomScaleNormal="100" workbookViewId="0">
      <pane xSplit="1" ySplit="8" topLeftCell="B9" activePane="bottomRight" state="frozen"/>
      <selection pane="topRight" activeCell="H19" sqref="H19"/>
      <selection pane="bottomLeft" activeCell="H19" sqref="H19"/>
      <selection pane="bottomRight" activeCell="H19" sqref="H19"/>
    </sheetView>
  </sheetViews>
  <sheetFormatPr defaultColWidth="24.42578125" defaultRowHeight="15" x14ac:dyDescent="0.25"/>
  <cols>
    <col min="1" max="1" width="25.7109375" style="53" customWidth="1" collapsed="1"/>
    <col min="2" max="15" width="10.5703125" style="53" bestFit="1" customWidth="1" collapsed="1"/>
    <col min="16" max="16384" width="24.42578125" style="53" collapsed="1"/>
  </cols>
  <sheetData>
    <row r="1" spans="1:18" s="43" customFormat="1" ht="21" customHeight="1" x14ac:dyDescent="0.2">
      <c r="A1" s="42"/>
    </row>
    <row r="2" spans="1:18" s="44" customFormat="1" ht="12.75" customHeight="1" x14ac:dyDescent="0.2">
      <c r="O2" s="45"/>
    </row>
    <row r="3" spans="1:18" s="44" customFormat="1" ht="12.75" customHeight="1" x14ac:dyDescent="0.2">
      <c r="O3" s="46"/>
    </row>
    <row r="4" spans="1:18" s="44" customFormat="1" ht="12.75" customHeight="1" x14ac:dyDescent="0.2">
      <c r="O4" s="46"/>
    </row>
    <row r="5" spans="1:18" s="44" customFormat="1" ht="12.75" customHeight="1" x14ac:dyDescent="0.2">
      <c r="O5" s="46"/>
    </row>
    <row r="6" spans="1:18" s="44" customFormat="1" ht="12.75" customHeight="1" x14ac:dyDescent="0.2"/>
    <row r="7" spans="1:18" s="50" customFormat="1" ht="39" customHeight="1" x14ac:dyDescent="0.2">
      <c r="A7" s="71" t="s">
        <v>116</v>
      </c>
      <c r="B7" s="48"/>
      <c r="C7" s="48"/>
      <c r="D7" s="49"/>
      <c r="E7" s="49"/>
      <c r="F7" s="49"/>
      <c r="G7" s="49"/>
      <c r="H7" s="49"/>
      <c r="I7" s="49"/>
      <c r="J7" s="49"/>
      <c r="K7" s="49"/>
      <c r="L7" s="49"/>
      <c r="M7" s="49"/>
      <c r="N7" s="49"/>
      <c r="O7" s="49"/>
      <c r="R7" s="50" t="s">
        <v>109</v>
      </c>
    </row>
    <row r="8" spans="1:18" s="52" customFormat="1" ht="25.5" customHeight="1" x14ac:dyDescent="0.25">
      <c r="A8" s="51"/>
      <c r="B8" s="72">
        <v>2019</v>
      </c>
      <c r="C8" s="72">
        <v>2020</v>
      </c>
      <c r="D8" s="72">
        <v>2021</v>
      </c>
      <c r="E8" s="72">
        <v>2022</v>
      </c>
      <c r="F8" s="72">
        <v>2023</v>
      </c>
      <c r="G8" s="72">
        <v>2024</v>
      </c>
      <c r="H8" s="72">
        <v>2025</v>
      </c>
      <c r="I8" s="72">
        <v>2026</v>
      </c>
      <c r="J8" s="72">
        <v>2027</v>
      </c>
      <c r="K8" s="72">
        <v>2028</v>
      </c>
      <c r="L8" s="72">
        <v>2033</v>
      </c>
      <c r="M8" s="72">
        <v>2038</v>
      </c>
      <c r="N8" s="72">
        <v>2043</v>
      </c>
      <c r="O8" s="72">
        <v>2048</v>
      </c>
    </row>
    <row r="9" spans="1:18" s="52" customFormat="1" ht="15" customHeight="1" x14ac:dyDescent="0.25">
      <c r="A9" s="106" t="s">
        <v>7</v>
      </c>
      <c r="B9" s="107"/>
      <c r="C9" s="107"/>
      <c r="D9" s="107"/>
      <c r="E9" s="107"/>
      <c r="F9" s="107"/>
      <c r="G9" s="107"/>
      <c r="H9" s="107"/>
      <c r="I9" s="107"/>
      <c r="J9" s="107"/>
      <c r="K9" s="107"/>
      <c r="L9" s="107"/>
      <c r="M9" s="107"/>
      <c r="N9" s="107"/>
      <c r="O9" s="108"/>
    </row>
    <row r="10" spans="1:18" s="52" customFormat="1" ht="15" customHeight="1" x14ac:dyDescent="0.25">
      <c r="A10" s="90" t="s">
        <v>3</v>
      </c>
      <c r="B10" s="73">
        <v>4178</v>
      </c>
      <c r="C10" s="73">
        <v>4060</v>
      </c>
      <c r="D10" s="73">
        <v>4141</v>
      </c>
      <c r="E10" s="73">
        <v>4175</v>
      </c>
      <c r="F10" s="73">
        <v>4368</v>
      </c>
      <c r="G10" s="74">
        <v>4440.5</v>
      </c>
      <c r="H10" s="74">
        <v>4477.5</v>
      </c>
      <c r="I10" s="74">
        <v>4555.8999999999996</v>
      </c>
      <c r="J10" s="74">
        <v>4617.3999999999996</v>
      </c>
      <c r="K10" s="74">
        <v>4652</v>
      </c>
      <c r="L10" s="74">
        <v>4861.2</v>
      </c>
      <c r="M10" s="74">
        <v>5046.3</v>
      </c>
      <c r="N10" s="74">
        <v>5227.8999999999996</v>
      </c>
      <c r="O10" s="74">
        <v>5333.7</v>
      </c>
    </row>
    <row r="11" spans="1:18" s="52" customFormat="1" ht="15" customHeight="1" x14ac:dyDescent="0.25">
      <c r="A11" s="65" t="s">
        <v>95</v>
      </c>
      <c r="B11" s="73">
        <v>255</v>
      </c>
      <c r="C11" s="73">
        <v>242</v>
      </c>
      <c r="D11" s="73">
        <v>248</v>
      </c>
      <c r="E11" s="73">
        <v>252</v>
      </c>
      <c r="F11" s="73">
        <v>310</v>
      </c>
      <c r="G11" s="75">
        <v>275</v>
      </c>
      <c r="H11" s="75">
        <v>267.7</v>
      </c>
      <c r="I11" s="75">
        <v>280.7</v>
      </c>
      <c r="J11" s="75">
        <v>285</v>
      </c>
      <c r="K11" s="75">
        <v>278.8</v>
      </c>
      <c r="L11" s="75">
        <v>291.39999999999998</v>
      </c>
      <c r="M11" s="75">
        <v>293.10000000000002</v>
      </c>
      <c r="N11" s="75">
        <v>309.09999999999997</v>
      </c>
      <c r="O11" s="75">
        <v>298.40000000000003</v>
      </c>
    </row>
    <row r="12" spans="1:18" s="52" customFormat="1" ht="15" customHeight="1" x14ac:dyDescent="0.25">
      <c r="A12" s="63" t="s">
        <v>15</v>
      </c>
      <c r="B12" s="73">
        <v>218</v>
      </c>
      <c r="C12" s="73">
        <v>204</v>
      </c>
      <c r="D12" s="73">
        <v>192</v>
      </c>
      <c r="E12" s="73">
        <v>202</v>
      </c>
      <c r="F12" s="73">
        <v>242</v>
      </c>
      <c r="G12" s="75">
        <v>235.9</v>
      </c>
      <c r="H12" s="75">
        <v>221.6</v>
      </c>
      <c r="I12" s="75">
        <v>230</v>
      </c>
      <c r="J12" s="75">
        <v>236.1</v>
      </c>
      <c r="K12" s="75">
        <v>226.7</v>
      </c>
      <c r="L12" s="75">
        <v>239</v>
      </c>
      <c r="M12" s="75">
        <v>237.3</v>
      </c>
      <c r="N12" s="75">
        <v>252.7</v>
      </c>
      <c r="O12" s="75">
        <v>247.3</v>
      </c>
    </row>
    <row r="13" spans="1:18" s="52" customFormat="1" ht="15" customHeight="1" x14ac:dyDescent="0.25">
      <c r="A13" s="63" t="s">
        <v>16</v>
      </c>
      <c r="B13" s="73">
        <v>37</v>
      </c>
      <c r="C13" s="73">
        <v>38</v>
      </c>
      <c r="D13" s="73">
        <v>56</v>
      </c>
      <c r="E13" s="73">
        <v>50</v>
      </c>
      <c r="F13" s="73">
        <v>68</v>
      </c>
      <c r="G13" s="75">
        <v>39.1</v>
      </c>
      <c r="H13" s="75">
        <v>46.1</v>
      </c>
      <c r="I13" s="75">
        <v>50.7</v>
      </c>
      <c r="J13" s="75">
        <v>48.9</v>
      </c>
      <c r="K13" s="75">
        <v>52.1</v>
      </c>
      <c r="L13" s="75">
        <v>52.4</v>
      </c>
      <c r="M13" s="75">
        <v>55.8</v>
      </c>
      <c r="N13" s="75">
        <v>56.4</v>
      </c>
      <c r="O13" s="75">
        <v>51.1</v>
      </c>
    </row>
    <row r="14" spans="1:18" s="52" customFormat="1" ht="15" customHeight="1" x14ac:dyDescent="0.25">
      <c r="A14" s="65" t="s">
        <v>99</v>
      </c>
      <c r="B14" s="73">
        <v>231</v>
      </c>
      <c r="C14" s="73">
        <v>200</v>
      </c>
      <c r="D14" s="73">
        <v>223</v>
      </c>
      <c r="E14" s="73">
        <v>207</v>
      </c>
      <c r="F14" s="79">
        <v>220.9</v>
      </c>
      <c r="G14" s="75">
        <v>227.7</v>
      </c>
      <c r="H14" s="75">
        <v>216.7</v>
      </c>
      <c r="I14" s="75">
        <v>229.6</v>
      </c>
      <c r="J14" s="75">
        <v>231</v>
      </c>
      <c r="K14" s="75">
        <v>232.89999999999998</v>
      </c>
      <c r="L14" s="75">
        <v>245.70000000000002</v>
      </c>
      <c r="M14" s="75">
        <v>259.89999999999998</v>
      </c>
      <c r="N14" s="75">
        <v>282.09999999999997</v>
      </c>
      <c r="O14" s="75">
        <v>279.8</v>
      </c>
    </row>
    <row r="15" spans="1:18" s="52" customFormat="1" ht="15" customHeight="1" x14ac:dyDescent="0.25">
      <c r="A15" s="63" t="s">
        <v>110</v>
      </c>
      <c r="B15" s="73"/>
      <c r="C15" s="73"/>
      <c r="D15" s="73"/>
      <c r="E15" s="73"/>
      <c r="F15" s="73"/>
      <c r="G15" s="75">
        <v>175.4</v>
      </c>
      <c r="H15" s="75">
        <v>165.1</v>
      </c>
      <c r="I15" s="75">
        <v>178.1</v>
      </c>
      <c r="J15" s="75">
        <v>178.3</v>
      </c>
      <c r="K15" s="75">
        <v>183.7</v>
      </c>
      <c r="L15" s="75">
        <v>193.8</v>
      </c>
      <c r="M15" s="75">
        <v>207.9</v>
      </c>
      <c r="N15" s="75">
        <v>225.2</v>
      </c>
      <c r="O15" s="75">
        <v>224.4</v>
      </c>
    </row>
    <row r="16" spans="1:18" s="52" customFormat="1" ht="15" customHeight="1" x14ac:dyDescent="0.25">
      <c r="A16" s="63" t="s">
        <v>19</v>
      </c>
      <c r="B16" s="73"/>
      <c r="C16" s="73"/>
      <c r="D16" s="73"/>
      <c r="E16" s="73"/>
      <c r="F16" s="73"/>
      <c r="G16" s="75">
        <v>52.3</v>
      </c>
      <c r="H16" s="75">
        <v>51.6</v>
      </c>
      <c r="I16" s="75">
        <v>51.5</v>
      </c>
      <c r="J16" s="75">
        <v>52.7</v>
      </c>
      <c r="K16" s="75">
        <v>49.2</v>
      </c>
      <c r="L16" s="75">
        <v>51.9</v>
      </c>
      <c r="M16" s="75">
        <v>52</v>
      </c>
      <c r="N16" s="75">
        <v>56.9</v>
      </c>
      <c r="O16" s="75">
        <v>55.4</v>
      </c>
    </row>
    <row r="17" spans="1:15" s="52" customFormat="1" ht="15" customHeight="1" x14ac:dyDescent="0.25">
      <c r="A17" s="66" t="s">
        <v>8</v>
      </c>
      <c r="B17" s="73"/>
      <c r="C17" s="73"/>
      <c r="D17" s="73"/>
      <c r="E17" s="73"/>
      <c r="F17" s="73"/>
      <c r="G17" s="74">
        <v>4587</v>
      </c>
      <c r="H17" s="74">
        <v>4643.1000000000004</v>
      </c>
      <c r="I17" s="74">
        <v>4758.5</v>
      </c>
      <c r="J17" s="74">
        <v>4864</v>
      </c>
      <c r="K17" s="74">
        <v>4942.5</v>
      </c>
      <c r="L17" s="74">
        <v>5407.5</v>
      </c>
      <c r="M17" s="74">
        <v>5772.8</v>
      </c>
      <c r="N17" s="74">
        <v>6140.4</v>
      </c>
      <c r="O17" s="74">
        <v>6390.9</v>
      </c>
    </row>
    <row r="18" spans="1:15" s="52" customFormat="1" ht="15" customHeight="1" x14ac:dyDescent="0.25">
      <c r="A18" s="66" t="s">
        <v>10</v>
      </c>
      <c r="B18" s="73"/>
      <c r="C18" s="73"/>
      <c r="D18" s="73"/>
      <c r="E18" s="73"/>
      <c r="F18" s="73"/>
      <c r="G18" s="74">
        <v>-146.5</v>
      </c>
      <c r="H18" s="74">
        <v>-165.60000000000036</v>
      </c>
      <c r="I18" s="74">
        <v>-202.60000000000036</v>
      </c>
      <c r="J18" s="74">
        <v>-246.60000000000036</v>
      </c>
      <c r="K18" s="74">
        <v>-290.5</v>
      </c>
      <c r="L18" s="74">
        <v>-546.30000000000018</v>
      </c>
      <c r="M18" s="74">
        <v>-726.5</v>
      </c>
      <c r="N18" s="74">
        <v>-912.5</v>
      </c>
      <c r="O18" s="74">
        <v>-1057.1999999999998</v>
      </c>
    </row>
    <row r="19" spans="1:15" s="52" customFormat="1" ht="15" customHeight="1" x14ac:dyDescent="0.25">
      <c r="A19" s="66" t="s">
        <v>11</v>
      </c>
      <c r="B19" s="73"/>
      <c r="C19" s="73"/>
      <c r="D19" s="73"/>
      <c r="E19" s="73"/>
      <c r="F19" s="73"/>
      <c r="G19" s="74">
        <v>5396.5</v>
      </c>
      <c r="H19" s="74">
        <v>5465.6</v>
      </c>
      <c r="I19" s="74">
        <v>5604.8</v>
      </c>
      <c r="J19" s="74">
        <v>5732.6</v>
      </c>
      <c r="K19" s="74">
        <v>5829</v>
      </c>
      <c r="L19" s="74">
        <v>6398.2</v>
      </c>
      <c r="M19" s="74">
        <v>6844.8</v>
      </c>
      <c r="N19" s="74">
        <v>7292.1</v>
      </c>
      <c r="O19" s="74">
        <v>7591.7</v>
      </c>
    </row>
    <row r="20" spans="1:15" s="52" customFormat="1" ht="15" customHeight="1" x14ac:dyDescent="0.25">
      <c r="A20" s="66" t="s">
        <v>12</v>
      </c>
      <c r="B20" s="73"/>
      <c r="C20" s="73"/>
      <c r="D20" s="73"/>
      <c r="E20" s="73"/>
      <c r="F20" s="73"/>
      <c r="G20" s="74">
        <v>-956</v>
      </c>
      <c r="H20" s="74">
        <v>-988.10000000000036</v>
      </c>
      <c r="I20" s="74">
        <v>-1048.9000000000005</v>
      </c>
      <c r="J20" s="74">
        <v>-1115.2000000000007</v>
      </c>
      <c r="K20" s="74">
        <v>-1177</v>
      </c>
      <c r="L20" s="74">
        <v>-1537</v>
      </c>
      <c r="M20" s="74">
        <v>-1798.5</v>
      </c>
      <c r="N20" s="74">
        <v>-2064.2000000000007</v>
      </c>
      <c r="O20" s="74">
        <v>-2258</v>
      </c>
    </row>
    <row r="21" spans="1:15" s="54" customFormat="1" ht="15" customHeight="1" x14ac:dyDescent="0.25">
      <c r="A21" s="64"/>
      <c r="B21" s="64"/>
      <c r="C21" s="64"/>
      <c r="D21" s="64"/>
      <c r="E21" s="64"/>
      <c r="F21" s="64"/>
      <c r="G21" s="64"/>
      <c r="H21" s="64"/>
      <c r="I21" s="64"/>
      <c r="J21" s="64"/>
      <c r="K21" s="64"/>
      <c r="L21" s="64"/>
      <c r="M21" s="64"/>
      <c r="N21" s="64"/>
      <c r="O21" s="64"/>
    </row>
    <row r="22" spans="1:15" s="52" customFormat="1" ht="15" customHeight="1" x14ac:dyDescent="0.25">
      <c r="A22" s="109" t="s">
        <v>111</v>
      </c>
      <c r="B22" s="110"/>
      <c r="C22" s="110"/>
      <c r="D22" s="110"/>
      <c r="E22" s="110"/>
      <c r="F22" s="110"/>
      <c r="G22" s="110"/>
      <c r="H22" s="110"/>
      <c r="I22" s="110"/>
      <c r="J22" s="110"/>
      <c r="K22" s="110"/>
      <c r="L22" s="110"/>
      <c r="M22" s="110"/>
      <c r="N22" s="110"/>
      <c r="O22" s="111"/>
    </row>
    <row r="23" spans="1:15" s="52" customFormat="1" ht="15" customHeight="1" x14ac:dyDescent="0.25">
      <c r="A23" s="90" t="s">
        <v>3</v>
      </c>
      <c r="B23" s="76">
        <v>2821.6938886349999</v>
      </c>
      <c r="C23" s="76">
        <v>2849.4370738910002</v>
      </c>
      <c r="D23" s="76">
        <v>3004.9770746849999</v>
      </c>
      <c r="E23" s="76">
        <v>2836.442325083</v>
      </c>
      <c r="F23" s="76">
        <v>2757.5310240879999</v>
      </c>
      <c r="G23" s="77">
        <v>2723.88</v>
      </c>
      <c r="H23" s="77">
        <v>2767.06</v>
      </c>
      <c r="I23" s="77">
        <v>2799.69</v>
      </c>
      <c r="J23" s="77">
        <v>2825.99</v>
      </c>
      <c r="K23" s="77">
        <v>2850.14</v>
      </c>
      <c r="L23" s="77">
        <v>2941.83</v>
      </c>
      <c r="M23" s="77">
        <v>3046.63</v>
      </c>
      <c r="N23" s="77">
        <v>3131.51</v>
      </c>
      <c r="O23" s="77">
        <v>3206.7</v>
      </c>
    </row>
    <row r="24" spans="1:15" s="52" customFormat="1" ht="15" customHeight="1" x14ac:dyDescent="0.25">
      <c r="A24" s="65" t="s">
        <v>95</v>
      </c>
      <c r="B24" s="76">
        <v>85.3</v>
      </c>
      <c r="C24" s="76">
        <v>90.5</v>
      </c>
      <c r="D24" s="76">
        <v>89.2</v>
      </c>
      <c r="E24" s="76">
        <v>82.3</v>
      </c>
      <c r="F24" s="76">
        <v>83.3</v>
      </c>
      <c r="G24" s="78">
        <v>78.94</v>
      </c>
      <c r="H24" s="78">
        <v>82.69</v>
      </c>
      <c r="I24" s="78">
        <v>82</v>
      </c>
      <c r="J24" s="78">
        <v>86.97</v>
      </c>
      <c r="K24" s="78">
        <v>84.53</v>
      </c>
      <c r="L24" s="78">
        <v>87.429999999999993</v>
      </c>
      <c r="M24" s="78">
        <v>85.61</v>
      </c>
      <c r="N24" s="78">
        <v>89.43</v>
      </c>
      <c r="O24" s="78">
        <v>86.57</v>
      </c>
    </row>
    <row r="25" spans="1:15" s="52" customFormat="1" ht="15" customHeight="1" x14ac:dyDescent="0.25">
      <c r="A25" s="63" t="s">
        <v>15</v>
      </c>
      <c r="B25" s="76">
        <v>79.099999999999994</v>
      </c>
      <c r="C25" s="76">
        <v>80.900000000000006</v>
      </c>
      <c r="D25" s="76">
        <v>75.900000000000006</v>
      </c>
      <c r="E25" s="76">
        <v>71.8</v>
      </c>
      <c r="F25" s="76">
        <v>76</v>
      </c>
      <c r="G25" s="78">
        <v>73.13</v>
      </c>
      <c r="H25" s="78">
        <v>76</v>
      </c>
      <c r="I25" s="78">
        <v>75.09</v>
      </c>
      <c r="J25" s="78">
        <v>79.91</v>
      </c>
      <c r="K25" s="78">
        <v>77.33</v>
      </c>
      <c r="L25" s="78">
        <v>79.33</v>
      </c>
      <c r="M25" s="78">
        <v>76.72</v>
      </c>
      <c r="N25" s="78">
        <v>81.45</v>
      </c>
      <c r="O25" s="78">
        <v>79.319999999999993</v>
      </c>
    </row>
    <row r="26" spans="1:15" s="52" customFormat="1" ht="15" customHeight="1" x14ac:dyDescent="0.25">
      <c r="A26" s="63" t="s">
        <v>16</v>
      </c>
      <c r="B26" s="76">
        <v>6.2</v>
      </c>
      <c r="C26" s="76">
        <v>9.6</v>
      </c>
      <c r="D26" s="76">
        <v>13.3</v>
      </c>
      <c r="E26" s="76">
        <v>10.5</v>
      </c>
      <c r="F26" s="76">
        <v>7.3</v>
      </c>
      <c r="G26" s="78">
        <v>5.81</v>
      </c>
      <c r="H26" s="78">
        <v>6.69</v>
      </c>
      <c r="I26" s="78">
        <v>6.91</v>
      </c>
      <c r="J26" s="78">
        <v>7.06</v>
      </c>
      <c r="K26" s="78">
        <v>7.2</v>
      </c>
      <c r="L26" s="78">
        <v>8.1</v>
      </c>
      <c r="M26" s="78">
        <v>8.89</v>
      </c>
      <c r="N26" s="78">
        <v>7.98</v>
      </c>
      <c r="O26" s="78">
        <v>7.25</v>
      </c>
    </row>
    <row r="27" spans="1:15" s="52" customFormat="1" ht="15" customHeight="1" x14ac:dyDescent="0.25">
      <c r="A27" s="65" t="s">
        <v>99</v>
      </c>
      <c r="B27" s="76">
        <v>40.1</v>
      </c>
      <c r="C27" s="76">
        <v>40.200000000000003</v>
      </c>
      <c r="D27" s="76">
        <v>44.2</v>
      </c>
      <c r="E27" s="76">
        <v>37.03</v>
      </c>
      <c r="F27" s="80">
        <v>34.67</v>
      </c>
      <c r="G27" s="78">
        <v>33.99</v>
      </c>
      <c r="H27" s="78">
        <v>34.81</v>
      </c>
      <c r="I27" s="78">
        <v>37.42</v>
      </c>
      <c r="J27" s="78">
        <v>37.340000000000003</v>
      </c>
      <c r="K27" s="78">
        <v>38.57</v>
      </c>
      <c r="L27" s="78">
        <v>38.81</v>
      </c>
      <c r="M27" s="78">
        <v>41.71</v>
      </c>
      <c r="N27" s="78">
        <v>44.09</v>
      </c>
      <c r="O27" s="78">
        <v>45.89</v>
      </c>
    </row>
    <row r="28" spans="1:15" s="52" customFormat="1" ht="15" customHeight="1" x14ac:dyDescent="0.25">
      <c r="A28" s="63" t="s">
        <v>110</v>
      </c>
      <c r="B28" s="76"/>
      <c r="C28" s="76"/>
      <c r="D28" s="76"/>
      <c r="E28" s="76"/>
      <c r="F28" s="76"/>
      <c r="G28" s="78">
        <v>26.04</v>
      </c>
      <c r="H28" s="78">
        <v>25.96</v>
      </c>
      <c r="I28" s="78">
        <v>28.08</v>
      </c>
      <c r="J28" s="78">
        <v>28.53</v>
      </c>
      <c r="K28" s="78">
        <v>29.99</v>
      </c>
      <c r="L28" s="78">
        <v>29.65</v>
      </c>
      <c r="M28" s="78">
        <v>32.33</v>
      </c>
      <c r="N28" s="78">
        <v>35.020000000000003</v>
      </c>
      <c r="O28" s="78">
        <v>36.04</v>
      </c>
    </row>
    <row r="29" spans="1:15" s="52" customFormat="1" ht="15" customHeight="1" x14ac:dyDescent="0.25">
      <c r="A29" s="63" t="s">
        <v>19</v>
      </c>
      <c r="B29" s="76"/>
      <c r="C29" s="76"/>
      <c r="D29" s="76"/>
      <c r="E29" s="76"/>
      <c r="F29" s="76"/>
      <c r="G29" s="78">
        <v>7.95</v>
      </c>
      <c r="H29" s="78">
        <v>8.85</v>
      </c>
      <c r="I29" s="78">
        <v>9.34</v>
      </c>
      <c r="J29" s="78">
        <v>8.81</v>
      </c>
      <c r="K29" s="78">
        <v>8.58</v>
      </c>
      <c r="L29" s="78">
        <v>9.16</v>
      </c>
      <c r="M29" s="78">
        <v>9.3800000000000008</v>
      </c>
      <c r="N29" s="78">
        <v>9.07</v>
      </c>
      <c r="O29" s="78">
        <v>9.85</v>
      </c>
    </row>
    <row r="30" spans="1:15" s="52" customFormat="1" ht="15" customHeight="1" x14ac:dyDescent="0.25">
      <c r="A30" s="66" t="s">
        <v>8</v>
      </c>
      <c r="B30" s="76"/>
      <c r="C30" s="76"/>
      <c r="D30" s="76"/>
      <c r="E30" s="76"/>
      <c r="F30" s="76"/>
      <c r="G30" s="77">
        <v>2813.3</v>
      </c>
      <c r="H30" s="77">
        <v>2869</v>
      </c>
      <c r="I30" s="77">
        <v>2923.6</v>
      </c>
      <c r="J30" s="77">
        <v>2976.3</v>
      </c>
      <c r="K30" s="77">
        <v>3027.6</v>
      </c>
      <c r="L30" s="77">
        <v>3271.7</v>
      </c>
      <c r="M30" s="77">
        <v>3484.9</v>
      </c>
      <c r="N30" s="77">
        <v>3677.8</v>
      </c>
      <c r="O30" s="77">
        <v>3841.9</v>
      </c>
    </row>
    <row r="31" spans="1:15" s="52" customFormat="1" ht="15" customHeight="1" x14ac:dyDescent="0.25">
      <c r="A31" s="66" t="s">
        <v>10</v>
      </c>
      <c r="B31" s="76"/>
      <c r="C31" s="76"/>
      <c r="D31" s="76"/>
      <c r="E31" s="76"/>
      <c r="F31" s="76"/>
      <c r="G31" s="77">
        <v>-89.420000000000073</v>
      </c>
      <c r="H31" s="77">
        <v>-101.94000000000005</v>
      </c>
      <c r="I31" s="77">
        <v>-123.90999999999985</v>
      </c>
      <c r="J31" s="77">
        <v>-150.3100000000004</v>
      </c>
      <c r="K31" s="77">
        <v>-177.46000000000004</v>
      </c>
      <c r="L31" s="77">
        <v>-329.86999999999989</v>
      </c>
      <c r="M31" s="77">
        <v>-438.27</v>
      </c>
      <c r="N31" s="77">
        <v>-546.29</v>
      </c>
      <c r="O31" s="77">
        <v>-635.20000000000027</v>
      </c>
    </row>
    <row r="32" spans="1:15" s="52" customFormat="1" ht="15" customHeight="1" x14ac:dyDescent="0.25">
      <c r="A32" s="66" t="s">
        <v>11</v>
      </c>
      <c r="B32" s="76"/>
      <c r="C32" s="76"/>
      <c r="D32" s="76"/>
      <c r="E32" s="76"/>
      <c r="F32" s="76"/>
      <c r="G32" s="77">
        <v>3309.7</v>
      </c>
      <c r="H32" s="77">
        <v>3377.2</v>
      </c>
      <c r="I32" s="77">
        <v>3443.6</v>
      </c>
      <c r="J32" s="77">
        <v>3507.9</v>
      </c>
      <c r="K32" s="77">
        <v>3570.7</v>
      </c>
      <c r="L32" s="77">
        <v>3871.1</v>
      </c>
      <c r="M32" s="77">
        <v>4132</v>
      </c>
      <c r="N32" s="77">
        <v>4367.6000000000004</v>
      </c>
      <c r="O32" s="77">
        <v>4563.8</v>
      </c>
    </row>
    <row r="33" spans="1:15" s="52" customFormat="1" ht="15" customHeight="1" x14ac:dyDescent="0.25">
      <c r="A33" s="66" t="s">
        <v>12</v>
      </c>
      <c r="B33" s="76"/>
      <c r="C33" s="76"/>
      <c r="D33" s="76"/>
      <c r="E33" s="76"/>
      <c r="F33" s="76"/>
      <c r="G33" s="77">
        <v>-585.81999999999971</v>
      </c>
      <c r="H33" s="77">
        <v>-610.13999999999987</v>
      </c>
      <c r="I33" s="77">
        <v>-643.90999999999985</v>
      </c>
      <c r="J33" s="77">
        <v>-681.91000000000031</v>
      </c>
      <c r="K33" s="77">
        <v>-720.56</v>
      </c>
      <c r="L33" s="77">
        <v>-929.27</v>
      </c>
      <c r="M33" s="77">
        <v>-1085.3699999999999</v>
      </c>
      <c r="N33" s="77">
        <v>-1236.0900000000001</v>
      </c>
      <c r="O33" s="77">
        <v>-1357.1000000000004</v>
      </c>
    </row>
    <row r="34" spans="1:15" s="52" customFormat="1" ht="15" customHeight="1" x14ac:dyDescent="0.25"/>
    <row r="35" spans="1:15" s="52" customFormat="1" ht="15" customHeight="1" x14ac:dyDescent="0.25">
      <c r="A35" s="68" t="s">
        <v>112</v>
      </c>
      <c r="B35" s="69"/>
      <c r="C35" s="69"/>
      <c r="D35" s="69"/>
      <c r="E35" s="69"/>
      <c r="F35" s="69"/>
      <c r="G35" s="69"/>
      <c r="H35" s="69"/>
      <c r="I35" s="69"/>
    </row>
    <row r="36" spans="1:15" s="52" customFormat="1" ht="15" customHeight="1" x14ac:dyDescent="0.25"/>
  </sheetData>
  <sheetProtection algorithmName="SHA-512" hashValue="5xVyTmJ4NPwcYUURmf5bO6kGr5SXDY4bGQRBH+YZm7eXvKp5/I5JjGJSG7VRsiXEXG4N//VH1NaGpoM5f/Go7g==" saltValue="45MC9bdM/gW0+b/Fk4bYDg==" spinCount="100000" sheet="1" objects="1" scenarios="1"/>
  <mergeCells count="2">
    <mergeCell ref="A9:O9"/>
    <mergeCell ref="A22:O22"/>
  </mergeCells>
  <conditionalFormatting sqref="F20:O20 B20:D20 B15:E18 B28:E31 B33:D33">
    <cfRule type="cellIs" dxfId="25" priority="11" operator="lessThan">
      <formula>0</formula>
    </cfRule>
  </conditionalFormatting>
  <conditionalFormatting sqref="F18:O18">
    <cfRule type="cellIs" dxfId="24" priority="10" operator="lessThan">
      <formula>0</formula>
    </cfRule>
  </conditionalFormatting>
  <conditionalFormatting sqref="E33:O33">
    <cfRule type="cellIs" dxfId="23" priority="9" operator="lessThan">
      <formula>0</formula>
    </cfRule>
  </conditionalFormatting>
  <conditionalFormatting sqref="F31:O31">
    <cfRule type="cellIs" dxfId="22" priority="8" operator="lessThan">
      <formula>0</formula>
    </cfRule>
  </conditionalFormatting>
  <conditionalFormatting sqref="E20">
    <cfRule type="cellIs" dxfId="21" priority="1" operator="lessThan">
      <formula>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5" ma:contentTypeDescription="Create a new document." ma:contentTypeScope="" ma:versionID="6c77b96c03370a243a470ca64680d14c">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f8bbbbc48d5dfba6963a5bcb06e9601f"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B59CE-1332-43B2-B90F-A2CD3345F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415E67-A504-4207-A94A-307647FA214E}">
  <ds:schemaRefs>
    <ds:schemaRef ds:uri="http://schemas.openxmlformats.org/package/2006/metadata/core-properties"/>
    <ds:schemaRef ds:uri="c407a2c0-5cb3-4b2f-a008-5d1f6afed406"/>
    <ds:schemaRef ds:uri="http://schemas.microsoft.com/office/2006/documentManagement/types"/>
    <ds:schemaRef ds:uri="7ed1741a-f24f-4d3d-84f6-0b4e7679648d"/>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86433A0-EF08-4C36-90A4-8C51641BF9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Baseline</vt:lpstr>
      <vt:lpstr>Sheet1</vt: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2024-08-06T01:53:40Z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ies>
</file>